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1000" firstSheet="12" activeTab="14"/>
  </bookViews>
  <sheets>
    <sheet name="表一、吉县2020年一般公共预算收入总表（草案）" sheetId="1" r:id="rId1"/>
    <sheet name="表二、吉县2020年一般公共预算收入决算表（草案）" sheetId="2" r:id="rId2"/>
    <sheet name="表三、吉县2020年一般公共预算支出总表（草案）" sheetId="3" r:id="rId3"/>
    <sheet name="表四、吉县2020年一般公共预算支出决算表（草案）" sheetId="4" r:id="rId4"/>
    <sheet name="表五、吉县2020年一般公共预算支出分经济科目决算表（草案）" sheetId="5" r:id="rId5"/>
    <sheet name="表六吉县2020年一般公共预算基本支出分经济科目决算表（草案）" sheetId="6" r:id="rId6"/>
    <sheet name="表七、吉县2020年一般公共预算地方财力安排专项转移支付分项目" sheetId="7" r:id="rId7"/>
    <sheet name="表八、吉县2020年政府性基金收入决算表（草案）" sheetId="8" r:id="rId8"/>
    <sheet name="表九、吉县2020年政府性基金支出决算表（草案）" sheetId="9" r:id="rId9"/>
    <sheet name="表十、吉县2020年国有资本经营预算收入决算表（草案）" sheetId="10" r:id="rId10"/>
    <sheet name="表十一、吉县2020年国有资本经营预算支出决算表（草案）" sheetId="11" r:id="rId11"/>
    <sheet name="表十二、吉县2020年社保基金预算收入决算表（草案）" sheetId="12" r:id="rId12"/>
    <sheet name="表十三、吉县2020年社保基金预算支出决算表（草案）" sheetId="13" r:id="rId13"/>
    <sheet name="表十四、吉县2020年政府一般债务执行情况表（草案）" sheetId="14" r:id="rId14"/>
    <sheet name="表十五、吉县2020年政府专项债务执行情况表（草案）" sheetId="15" r:id="rId15"/>
    <sheet name="表十六、吉县2020年吉县债券资金使用安排" sheetId="16" r:id="rId16"/>
  </sheets>
  <definedNames>
    <definedName name="_xlnm._FilterDatabase" localSheetId="0" hidden="1">'表一、吉县2020年一般公共预算收入总表（草案）'!$A$3:$C$54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<sst xmlns="http://schemas.openxmlformats.org/spreadsheetml/2006/main" count="944" uniqueCount="780">
  <si>
    <t>吉县2020年一般公共预算收入总表（草案）</t>
  </si>
  <si>
    <t>表一</t>
  </si>
  <si>
    <t>单位：万元</t>
  </si>
  <si>
    <t>收入项目</t>
  </si>
  <si>
    <t>决算数</t>
  </si>
  <si>
    <t>备注</t>
  </si>
  <si>
    <t>一般公共预算总收入</t>
  </si>
  <si>
    <t>一、一般公共预算收入</t>
  </si>
  <si>
    <t>二、上级补助收入</t>
  </si>
  <si>
    <t xml:space="preserve">  返还性收入</t>
  </si>
  <si>
    <t xml:space="preserve">    所得税基数返还收入</t>
  </si>
  <si>
    <t xml:space="preserve">    成品油税费改革税收返还收入</t>
  </si>
  <si>
    <t xml:space="preserve">    增值税税收返还收入</t>
  </si>
  <si>
    <t xml:space="preserve">    增值税“五五分享”税收返还收入</t>
  </si>
  <si>
    <t xml:space="preserve">  一般性转移支付收入</t>
  </si>
  <si>
    <t xml:space="preserve">    体制补助收入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</si>
  <si>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</si>
  <si>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</si>
  <si>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</si>
  <si>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</si>
  <si>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</si>
  <si>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</si>
  <si>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贫困地区转移支付收入</t>
  </si>
  <si>
    <t xml:space="preserve">    公共安全共同财政事权转移支付收入  </t>
  </si>
  <si>
    <t xml:space="preserve">    教育共同财政事权转移支付收入  </t>
  </si>
  <si>
    <t xml:space="preserve">    文化旅游体育与传媒共同财政事权转移支付收入  </t>
  </si>
  <si>
    <t xml:space="preserve">    社会保障和就业共同财政事权转移支付收入  </t>
  </si>
  <si>
    <t xml:space="preserve">    医疗卫生共同财政事权转移支付收入  </t>
  </si>
  <si>
    <t xml:space="preserve">    节能环保共同财政事权转移支付收入  </t>
  </si>
  <si>
    <t xml:space="preserve">    农林水共同财政事权转移支付收入  </t>
  </si>
  <si>
    <t xml:space="preserve">    交通运输共同财政事权转移支付收入  </t>
  </si>
  <si>
    <t xml:space="preserve">    住房保障共同财政事权转移支付收入  </t>
  </si>
  <si>
    <t xml:space="preserve">    其他一般性转移支付收入</t>
  </si>
  <si>
    <t xml:space="preserve">  专项转移支付收入</t>
  </si>
  <si>
    <t xml:space="preserve">    一般公共服务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</si>
  <si>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</si>
  <si>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</si>
  <si>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</si>
  <si>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</si>
  <si>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</si>
  <si>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</si>
  <si>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</si>
  <si>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</si>
  <si>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</si>
  <si>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</si>
  <si>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资源勘探信息等</t>
  </si>
  <si>
    <t xml:space="preserve">    商业服务业等</t>
  </si>
  <si>
    <t xml:space="preserve">    自然资源海洋气象等</t>
  </si>
  <si>
    <t xml:space="preserve">    粮油物资储备</t>
  </si>
  <si>
    <t xml:space="preserve">    灾害防治及应急管理</t>
  </si>
  <si>
    <t xml:space="preserve">    其他收入</t>
  </si>
  <si>
    <t>三、上年结余</t>
  </si>
  <si>
    <t xml:space="preserve">四、调入资金   </t>
  </si>
  <si>
    <t xml:space="preserve">  从政府性基金预算调入</t>
  </si>
  <si>
    <t>五、债务转贷收入</t>
  </si>
  <si>
    <t xml:space="preserve">  地方政府一般债务转贷收入</t>
  </si>
  <si>
    <t>六、动用预算稳定调节基金</t>
  </si>
  <si>
    <t>吉县2020年一般公共预算收入决算表（草案）</t>
  </si>
  <si>
    <t>表二</t>
  </si>
  <si>
    <t>预算数</t>
  </si>
  <si>
    <t>变动预算数</t>
  </si>
  <si>
    <t>决算数为变动预算数的%</t>
  </si>
  <si>
    <t>决算数为上年决算数的%</t>
  </si>
  <si>
    <t>一般公共预算收入合计</t>
  </si>
  <si>
    <t>一、税收收入</t>
  </si>
  <si>
    <t xml:space="preserve">  1、增值税</t>
  </si>
  <si>
    <t xml:space="preserve">  2、企业所得税</t>
  </si>
  <si>
    <t xml:space="preserve">  3、个人所得税</t>
  </si>
  <si>
    <t xml:space="preserve">  4、资源税</t>
  </si>
  <si>
    <t xml:space="preserve">  5、城市维护建设税</t>
  </si>
  <si>
    <t xml:space="preserve">  6、房产税</t>
  </si>
  <si>
    <t xml:space="preserve">  7、印花税</t>
  </si>
  <si>
    <t xml:space="preserve">  8、城镇土地使用税</t>
  </si>
  <si>
    <t xml:space="preserve">  9、土地增值税</t>
  </si>
  <si>
    <t xml:space="preserve">  10、车船税</t>
  </si>
  <si>
    <t xml:space="preserve">  11、耕地占用税</t>
  </si>
  <si>
    <t xml:space="preserve">  12、契税</t>
  </si>
  <si>
    <t xml:space="preserve">  13、烟叶税</t>
  </si>
  <si>
    <t xml:space="preserve">  14、其他税收收入（环保税）</t>
  </si>
  <si>
    <t>二、非税收入小计</t>
  </si>
  <si>
    <t xml:space="preserve">  1、专项收入</t>
  </si>
  <si>
    <t xml:space="preserve">  2、行政事业性收费收入</t>
  </si>
  <si>
    <t xml:space="preserve">  3、罚没收入</t>
  </si>
  <si>
    <t xml:space="preserve">  4、国有资本经营收入</t>
  </si>
  <si>
    <t xml:space="preserve">  5、国有资源(资产）有偿使用收入</t>
  </si>
  <si>
    <t xml:space="preserve">  6、政府住房基金收入</t>
  </si>
  <si>
    <t xml:space="preserve">  7、其他收入（捐赠收入）</t>
  </si>
  <si>
    <t>吉县2020年一般公共预算支出总表（草案）</t>
  </si>
  <si>
    <t>表三</t>
  </si>
  <si>
    <t>一般公共预算总支出</t>
  </si>
  <si>
    <t>一、一般公共预算支出</t>
  </si>
  <si>
    <t>二、上解上级支出</t>
  </si>
  <si>
    <t xml:space="preserve">  专项上解支出</t>
  </si>
  <si>
    <t>三、债务还本支出</t>
  </si>
  <si>
    <t xml:space="preserve">  地方政府一般债务还本支出</t>
  </si>
  <si>
    <t xml:space="preserve">    地方政府一般债券还本支出</t>
  </si>
  <si>
    <t>四、安排预算稳定调节基金</t>
  </si>
  <si>
    <t>五、年终结余</t>
  </si>
  <si>
    <t>吉县2020年一般公共预算支出决算表（草案）</t>
  </si>
  <si>
    <t>表四</t>
  </si>
  <si>
    <t>一般公共预算支出</t>
  </si>
  <si>
    <t>一、一般公共服务支出</t>
  </si>
  <si>
    <t xml:space="preserve">  人大事务</t>
  </si>
  <si>
    <t xml:space="preserve">    行政运行</t>
  </si>
  <si>
    <t xml:space="preserve">    人大会议</t>
  </si>
  <si>
    <t xml:space="preserve">    人大监督</t>
  </si>
  <si>
    <t xml:space="preserve">  政协事务</t>
  </si>
  <si>
    <t xml:space="preserve">    政协会议</t>
  </si>
  <si>
    <t xml:space="preserve">  政府办公厅(室)及相关机构事务</t>
  </si>
  <si>
    <t xml:space="preserve">    机关服务</t>
  </si>
  <si>
    <t xml:space="preserve">    政务公开审批</t>
  </si>
  <si>
    <t xml:space="preserve">    信访事务</t>
  </si>
  <si>
    <t xml:space="preserve">    事业运行</t>
  </si>
  <si>
    <t xml:space="preserve">    其他政府办公厅(室)及相关机构事务支出</t>
  </si>
  <si>
    <t xml:space="preserve">  发展与改革事务</t>
  </si>
  <si>
    <t xml:space="preserve">    其他发展与改革事务支出</t>
  </si>
  <si>
    <t xml:space="preserve">  统计信息事务</t>
  </si>
  <si>
    <t xml:space="preserve">    专项统计业务</t>
  </si>
  <si>
    <t xml:space="preserve">    专项普查活动</t>
  </si>
  <si>
    <t xml:space="preserve">  财政事务</t>
  </si>
  <si>
    <t xml:space="preserve">    预算改革业务</t>
  </si>
  <si>
    <t xml:space="preserve">    财政国库业务</t>
  </si>
  <si>
    <t xml:space="preserve">    财政监察</t>
  </si>
  <si>
    <t xml:space="preserve">    信息化建设</t>
  </si>
  <si>
    <t xml:space="preserve">    其他财政事务支出</t>
  </si>
  <si>
    <t xml:space="preserve">  税收事务</t>
  </si>
  <si>
    <t xml:space="preserve">  审计事务</t>
  </si>
  <si>
    <t xml:space="preserve">    审计业务</t>
  </si>
  <si>
    <t xml:space="preserve">  纪检监察事务</t>
  </si>
  <si>
    <t xml:space="preserve">    一般行政管理事务</t>
  </si>
  <si>
    <t xml:space="preserve">  商贸事务</t>
  </si>
  <si>
    <t xml:space="preserve">    招商引资</t>
  </si>
  <si>
    <t xml:space="preserve">  档案事务</t>
  </si>
  <si>
    <t xml:space="preserve">    档案馆</t>
  </si>
  <si>
    <t xml:space="preserve">  民主党派及工商联事务</t>
  </si>
  <si>
    <t xml:space="preserve">  群众团体事务</t>
  </si>
  <si>
    <t xml:space="preserve">    其他群众团体事务支出</t>
  </si>
  <si>
    <t xml:space="preserve">  党委办公厅(室)及相关机构事务</t>
  </si>
  <si>
    <t xml:space="preserve">  组织事务</t>
  </si>
  <si>
    <t xml:space="preserve">    其他组织事务支出</t>
  </si>
  <si>
    <t xml:space="preserve">  宣传事务</t>
  </si>
  <si>
    <t xml:space="preserve">    宣传管理</t>
  </si>
  <si>
    <t xml:space="preserve">    其他宣传事务支出</t>
  </si>
  <si>
    <t xml:space="preserve">  统战事务</t>
  </si>
  <si>
    <t xml:space="preserve">    宗教事务</t>
  </si>
  <si>
    <t xml:space="preserve">  其他共产党事务支出(款)</t>
  </si>
  <si>
    <t xml:space="preserve">    其他共产党事务支出 </t>
  </si>
  <si>
    <t xml:space="preserve">  网信事务</t>
  </si>
  <si>
    <t xml:space="preserve">  市场监督管理事务</t>
  </si>
  <si>
    <t xml:space="preserve">    市场主体管理</t>
  </si>
  <si>
    <t xml:space="preserve">    市场秩序执法</t>
  </si>
  <si>
    <t xml:space="preserve">    质量基础</t>
  </si>
  <si>
    <t xml:space="preserve">    食品安全监管</t>
  </si>
  <si>
    <t xml:space="preserve">    其他市场监督管理事务</t>
  </si>
  <si>
    <t>二、国防支出</t>
  </si>
  <si>
    <t xml:space="preserve">  国防动员</t>
  </si>
  <si>
    <t xml:space="preserve">    其他国防动员支出</t>
  </si>
  <si>
    <t>三、公共安全支出</t>
  </si>
  <si>
    <t xml:space="preserve">  武装警察部队(款)</t>
  </si>
  <si>
    <t xml:space="preserve">    其他武装警察部队支出</t>
  </si>
  <si>
    <t xml:space="preserve">  公安</t>
  </si>
  <si>
    <t xml:space="preserve">    执法办案</t>
  </si>
  <si>
    <t xml:space="preserve">    特别业务</t>
  </si>
  <si>
    <t xml:space="preserve">    其他公安支出</t>
  </si>
  <si>
    <t xml:space="preserve">  检察</t>
  </si>
  <si>
    <t xml:space="preserve">  法院</t>
  </si>
  <si>
    <t xml:space="preserve">  司法</t>
  </si>
  <si>
    <t xml:space="preserve">    基层司法业务</t>
  </si>
  <si>
    <t xml:space="preserve">    法律援助</t>
  </si>
  <si>
    <t xml:space="preserve">    社区矫正</t>
  </si>
  <si>
    <t xml:space="preserve">    普法宣传</t>
  </si>
  <si>
    <t xml:space="preserve">  其他公共安全支出(款)</t>
  </si>
  <si>
    <t xml:space="preserve">    其他公共安全支出(项)</t>
  </si>
  <si>
    <t>四、教育支出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</si>
  <si>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</si>
  <si>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</si>
  <si>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</si>
  <si>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</si>
  <si>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</si>
  <si>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</si>
  <si>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</si>
  <si>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其他普通教育支出</t>
  </si>
  <si>
    <t xml:space="preserve">  职业教育</t>
  </si>
  <si>
    <t xml:space="preserve">    中等职业教育</t>
  </si>
  <si>
    <t xml:space="preserve">  成人教育</t>
  </si>
  <si>
    <t xml:space="preserve">    其他成人教育支出</t>
  </si>
  <si>
    <t xml:space="preserve">  进修及培训</t>
  </si>
  <si>
    <t xml:space="preserve">    教师进修</t>
  </si>
  <si>
    <t xml:space="preserve">    干部教育</t>
  </si>
  <si>
    <t xml:space="preserve">    培训支出</t>
  </si>
  <si>
    <t xml:space="preserve">  教育费附加安排的支出</t>
  </si>
  <si>
    <t xml:space="preserve">    其他教育费附加安排的支出</t>
  </si>
  <si>
    <t xml:space="preserve">  其他教育支出(款)</t>
  </si>
  <si>
    <t xml:space="preserve">    其他教育支出(项)</t>
  </si>
  <si>
    <t>五、科学技术支出</t>
  </si>
  <si>
    <t xml:space="preserve">  科学技术管理事务</t>
  </si>
  <si>
    <t xml:space="preserve">  应用研究</t>
  </si>
  <si>
    <t xml:space="preserve">    其他应用研究支出</t>
  </si>
  <si>
    <t xml:space="preserve">  科学技术普及</t>
  </si>
  <si>
    <t xml:space="preserve">    科普活动</t>
  </si>
  <si>
    <t xml:space="preserve">    其他科学技术普及支出</t>
  </si>
  <si>
    <t xml:space="preserve">  科技重大项目</t>
  </si>
  <si>
    <t xml:space="preserve">  其他科学技术支出(款)</t>
  </si>
  <si>
    <t xml:space="preserve">    科技奖励</t>
  </si>
  <si>
    <t>六、文化旅游体育与传媒支出</t>
  </si>
  <si>
    <t xml:space="preserve">  文化和旅游</t>
  </si>
  <si>
    <t xml:space="preserve">    图书馆</t>
  </si>
  <si>
    <t xml:space="preserve">    文化活动</t>
  </si>
  <si>
    <t xml:space="preserve">    群众文化</t>
  </si>
  <si>
    <t xml:space="preserve">    文化创作与保护</t>
  </si>
  <si>
    <t xml:space="preserve">    旅游宣传</t>
  </si>
  <si>
    <t xml:space="preserve">    文化和旅游管理事务</t>
  </si>
  <si>
    <t xml:space="preserve">    其他文化和旅游支出</t>
  </si>
  <si>
    <t xml:space="preserve">  文物</t>
  </si>
  <si>
    <t xml:space="preserve">    文物保护</t>
  </si>
  <si>
    <t xml:space="preserve">    其他文物支出</t>
  </si>
  <si>
    <t xml:space="preserve">  体育</t>
  </si>
  <si>
    <t xml:space="preserve">    体育竞赛</t>
  </si>
  <si>
    <t xml:space="preserve">    体育场馆</t>
  </si>
  <si>
    <t xml:space="preserve">    群众体育</t>
  </si>
  <si>
    <t xml:space="preserve">  新闻出版电影</t>
  </si>
  <si>
    <t xml:space="preserve">    电影</t>
  </si>
  <si>
    <t xml:space="preserve">    其他新闻出版电影支出</t>
  </si>
  <si>
    <t xml:space="preserve">  广播电视</t>
  </si>
  <si>
    <t xml:space="preserve">    电视</t>
  </si>
  <si>
    <t xml:space="preserve">    其他广播电视支出</t>
  </si>
  <si>
    <t xml:space="preserve">  其他文化旅游体育与传媒支出(款)</t>
  </si>
  <si>
    <t xml:space="preserve">    文化产业发展专项支出</t>
  </si>
  <si>
    <t xml:space="preserve">    其他文化旅游体育与传媒支出(项)</t>
  </si>
  <si>
    <t>七、社会保障和就业支出</t>
  </si>
  <si>
    <t xml:space="preserve">  人力资源和社会保障管理事务</t>
  </si>
  <si>
    <t xml:space="preserve">    综合业务管理</t>
  </si>
  <si>
    <t xml:space="preserve">    劳动保障监察</t>
  </si>
  <si>
    <t xml:space="preserve">    社会保险经办机构</t>
  </si>
  <si>
    <t xml:space="preserve">  民政管理事务</t>
  </si>
  <si>
    <t xml:space="preserve">    基层政权和社区治理</t>
  </si>
  <si>
    <t xml:space="preserve">    行政区划和地名管理</t>
  </si>
  <si>
    <t xml:space="preserve">    其他民政管理事务支出</t>
  </si>
  <si>
    <t xml:space="preserve">  行政事业单位养老支出</t>
  </si>
  <si>
    <t xml:space="preserve">    行政单位离退休</t>
  </si>
  <si>
    <t xml:space="preserve">    事业单位离退休</t>
  </si>
  <si>
    <t xml:space="preserve">    离退休人员管理机构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</si>
  <si>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</si>
  <si>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</si>
  <si>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</si>
  <si>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就业补助</t>
  </si>
  <si>
    <t xml:space="preserve">    其他就业补助支出</t>
  </si>
  <si>
    <t xml:space="preserve">  抚恤</t>
  </si>
  <si>
    <t xml:space="preserve">    优抚事业单位支出</t>
  </si>
  <si>
    <t xml:space="preserve">    义务兵优待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</si>
  <si>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</si>
  <si>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</si>
  <si>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</si>
  <si>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</si>
  <si>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</si>
  <si>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</si>
  <si>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</si>
  <si>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</si>
  <si>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老年福利</t>
  </si>
  <si>
    <t xml:space="preserve">    社会福利事业单位</t>
  </si>
  <si>
    <t xml:space="preserve">  残疾人事业</t>
  </si>
  <si>
    <t xml:space="preserve">    残疾人康复</t>
  </si>
  <si>
    <t xml:space="preserve">    残疾人就业和扶贫</t>
  </si>
  <si>
    <t xml:space="preserve">    残疾人生活和护理补贴</t>
  </si>
  <si>
    <t xml:space="preserve">    其他残疾人事业支出</t>
  </si>
  <si>
    <t xml:space="preserve">  红十字事业</t>
  </si>
  <si>
    <t xml:space="preserve">  特困人员救助供养</t>
  </si>
  <si>
    <t xml:space="preserve">    农村特困人员救助供养支出</t>
  </si>
  <si>
    <t xml:space="preserve">  其他生活救助</t>
  </si>
  <si>
    <t xml:space="preserve">    其他农村生活救助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</si>
  <si>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</si>
  <si>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</si>
  <si>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</si>
  <si>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财政对其他社会保险基金的补助</t>
  </si>
  <si>
    <t xml:space="preserve">    财政对失业保险基金补助</t>
  </si>
  <si>
    <t xml:space="preserve">  退役军人管理事务</t>
  </si>
  <si>
    <t xml:space="preserve">    拥军优属</t>
  </si>
  <si>
    <t xml:space="preserve">    其他退役军人事务管理支出</t>
  </si>
  <si>
    <t xml:space="preserve">  财政代缴社会保险费支出</t>
  </si>
  <si>
    <t xml:space="preserve">    财政代缴城乡居民基本养老保险费支出</t>
  </si>
  <si>
    <t xml:space="preserve">  其他社会保障和就业支出(款)</t>
  </si>
  <si>
    <t xml:space="preserve">    其他社会保障和就业支出(项)</t>
  </si>
  <si>
    <t>八、卫生健康支出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</si>
  <si>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</si>
  <si>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</si>
  <si>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</si>
  <si>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</si>
  <si>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中医(民族)医院</t>
  </si>
  <si>
    <t xml:space="preserve">    妇幼保健医院</t>
  </si>
  <si>
    <t xml:space="preserve">    其他公立医院支出</t>
  </si>
  <si>
    <t xml:space="preserve">  基层医疗卫生机构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</si>
  <si>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</si>
  <si>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</si>
  <si>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</si>
  <si>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</si>
  <si>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</si>
  <si>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</si>
  <si>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基本公共卫生服务</t>
  </si>
  <si>
    <t xml:space="preserve">    重大公共卫生服务</t>
  </si>
  <si>
    <t xml:space="preserve">    突发公共卫生事件应急处理</t>
  </si>
  <si>
    <t xml:space="preserve">    其他公共卫生支出</t>
  </si>
  <si>
    <t xml:space="preserve">  中医药</t>
  </si>
  <si>
    <t xml:space="preserve">    中医(民族医)药专项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</si>
  <si>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</si>
  <si>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</si>
  <si>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</si>
  <si>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</si>
  <si>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行政事业单位医疗</t>
  </si>
  <si>
    <t xml:space="preserve">    行政单位医疗</t>
  </si>
  <si>
    <t xml:space="preserve">    事业单位医疗</t>
  </si>
  <si>
    <t xml:space="preserve">  财政对基本医疗保险基金的补助</t>
  </si>
  <si>
    <t xml:space="preserve">    财政对职工基本医疗保险基金的补助</t>
  </si>
  <si>
    <t xml:space="preserve">    财政对城乡居民基本医疗保险基金的补助</t>
  </si>
  <si>
    <t xml:space="preserve">  医疗救助</t>
  </si>
  <si>
    <t xml:space="preserve">    城乡医疗救助</t>
  </si>
  <si>
    <t xml:space="preserve">  优抚对象医疗</t>
  </si>
  <si>
    <t xml:space="preserve">    优抚对象医疗补助</t>
  </si>
  <si>
    <t xml:space="preserve">  医疗保障管理事务</t>
  </si>
  <si>
    <t xml:space="preserve">    其他医疗保障管理事务支出</t>
  </si>
  <si>
    <t xml:space="preserve">  老龄卫生健康事务</t>
  </si>
  <si>
    <t xml:space="preserve">    老龄卫生健康事务</t>
  </si>
  <si>
    <t xml:space="preserve">  其他卫生健康支出(款)</t>
  </si>
  <si>
    <t xml:space="preserve">    其他卫生健康支出(项)</t>
  </si>
  <si>
    <t>九、节能环保支出</t>
  </si>
  <si>
    <t xml:space="preserve">  环境保护管理事务</t>
  </si>
  <si>
    <t xml:space="preserve">    生态环境保护宣传</t>
  </si>
  <si>
    <t xml:space="preserve">    生态环境保护行政许可</t>
  </si>
  <si>
    <t xml:space="preserve">  环境监测与监察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</si>
  <si>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</si>
  <si>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</si>
  <si>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</si>
  <si>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</si>
  <si>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固体废弃物与化学品</t>
  </si>
  <si>
    <t xml:space="preserve">    其他污染防治支出</t>
  </si>
  <si>
    <t xml:space="preserve">  自然生态保护</t>
  </si>
  <si>
    <t xml:space="preserve">    农村环境保护</t>
  </si>
  <si>
    <t xml:space="preserve">  天然林保护</t>
  </si>
  <si>
    <t xml:space="preserve">    社会保险补助</t>
  </si>
  <si>
    <t xml:space="preserve">  退耕还林还草</t>
  </si>
  <si>
    <t xml:space="preserve">    退耕现金</t>
  </si>
  <si>
    <t xml:space="preserve">    其他退耕还林还草支出</t>
  </si>
  <si>
    <t xml:space="preserve">  能源节约利用(款)</t>
  </si>
  <si>
    <t xml:space="preserve">    能源节约利用(项)</t>
  </si>
  <si>
    <t xml:space="preserve">  污染减排</t>
  </si>
  <si>
    <t xml:space="preserve">    生态环境监测与信息</t>
  </si>
  <si>
    <t xml:space="preserve">  其他节能环保支出(款)</t>
  </si>
  <si>
    <t xml:space="preserve">    其他节能环保支出(项)</t>
  </si>
  <si>
    <t>十、城乡社区支出</t>
  </si>
  <si>
    <t xml:space="preserve">  城乡社区管理事务</t>
  </si>
  <si>
    <t xml:space="preserve">    城管执法</t>
  </si>
  <si>
    <t xml:space="preserve">    其他城乡社区管理事务支出</t>
  </si>
  <si>
    <t xml:space="preserve">  城乡社区公共设施</t>
  </si>
  <si>
    <t xml:space="preserve">    小城镇基础设施建设</t>
  </si>
  <si>
    <t xml:space="preserve">    其他城乡社区公共设施支出</t>
  </si>
  <si>
    <t xml:space="preserve">  城乡社区环境卫生(款)</t>
  </si>
  <si>
    <t xml:space="preserve">    城乡社区环境卫生(项)</t>
  </si>
  <si>
    <t>十一、农林水支出</t>
  </si>
  <si>
    <t xml:space="preserve">  农业农村</t>
  </si>
  <si>
    <t xml:space="preserve">    病虫害控制</t>
  </si>
  <si>
    <t xml:space="preserve">    农村道路建设</t>
  </si>
  <si>
    <t xml:space="preserve">    农田建设</t>
  </si>
  <si>
    <t xml:space="preserve">    其他农业农村支出</t>
  </si>
  <si>
    <t xml:space="preserve">  林业和草原</t>
  </si>
  <si>
    <t xml:space="preserve">    事业机构</t>
  </si>
  <si>
    <t xml:space="preserve">    森林资源培育</t>
  </si>
  <si>
    <t xml:space="preserve">    技术推广与转化</t>
  </si>
  <si>
    <t xml:space="preserve">    森林生态效益补偿</t>
  </si>
  <si>
    <t xml:space="preserve">    动植物保护</t>
  </si>
  <si>
    <t xml:space="preserve">    林业草原防灾减灾</t>
  </si>
  <si>
    <t xml:space="preserve">    其他林业和草原支出</t>
  </si>
  <si>
    <t xml:space="preserve">  水利</t>
  </si>
  <si>
    <t xml:space="preserve">    水利工程建设</t>
  </si>
  <si>
    <t xml:space="preserve">    水利工程运行与维护</t>
  </si>
  <si>
    <t xml:space="preserve">    水质监测</t>
  </si>
  <si>
    <t xml:space="preserve">    抗旱</t>
  </si>
  <si>
    <t xml:space="preserve">    农村人畜饮水</t>
  </si>
  <si>
    <t xml:space="preserve">    其他水利支出</t>
  </si>
  <si>
    <t xml:space="preserve">  扶贫</t>
  </si>
  <si>
    <t xml:space="preserve">    农村基础设施建设</t>
  </si>
  <si>
    <t xml:space="preserve">    社会发展</t>
  </si>
  <si>
    <t xml:space="preserve">    扶贫贷款奖补和贴息</t>
  </si>
  <si>
    <t xml:space="preserve">    其他扶贫支出</t>
  </si>
  <si>
    <t xml:space="preserve">  农村综合改革</t>
  </si>
  <si>
    <t xml:space="preserve">    对村级一事一议的补助</t>
  </si>
  <si>
    <t xml:space="preserve">    对村民委员会和村党支部的补助</t>
  </si>
  <si>
    <t xml:space="preserve">  普惠金融发展支出</t>
  </si>
  <si>
    <t xml:space="preserve">    支持农村金融机构</t>
  </si>
  <si>
    <t xml:space="preserve">    农业保险保费补贴</t>
  </si>
  <si>
    <t xml:space="preserve">  其他农林水支出(款)</t>
  </si>
  <si>
    <t xml:space="preserve">    其他农林水支出(项)</t>
  </si>
  <si>
    <t>十二、交通运输支出</t>
  </si>
  <si>
    <t xml:space="preserve">  公路水路运输</t>
  </si>
  <si>
    <t xml:space="preserve">    公路建设</t>
  </si>
  <si>
    <t xml:space="preserve">    公路养护</t>
  </si>
  <si>
    <t xml:space="preserve">    公路和运输安全</t>
  </si>
  <si>
    <t xml:space="preserve">    公路运输管理</t>
  </si>
  <si>
    <t xml:space="preserve">    其他公路水路运输支出</t>
  </si>
  <si>
    <t xml:space="preserve">  成品油价格改革对交通运输的补贴</t>
  </si>
  <si>
    <t xml:space="preserve">    对农村道路客运的补贴</t>
  </si>
  <si>
    <t xml:space="preserve">  车辆购置税支出</t>
  </si>
  <si>
    <t xml:space="preserve">    车辆购置税用于农村公路建设支出</t>
  </si>
  <si>
    <t xml:space="preserve">  其他交通运输支出(款)</t>
  </si>
  <si>
    <t xml:space="preserve">    公共交通运营补助</t>
  </si>
  <si>
    <t>十三、资源勘探工业信息等支出</t>
  </si>
  <si>
    <t xml:space="preserve">  制造业</t>
  </si>
  <si>
    <t xml:space="preserve">    其他制造业支出</t>
  </si>
  <si>
    <t xml:space="preserve">  工业和信息产业监管</t>
  </si>
  <si>
    <t xml:space="preserve">    工业和信息产业支持</t>
  </si>
  <si>
    <t xml:space="preserve">    其他工业和信息产业监管支出</t>
  </si>
  <si>
    <t xml:space="preserve">  国有资产监管</t>
  </si>
  <si>
    <t xml:space="preserve">    其他国有资产监管支出</t>
  </si>
  <si>
    <t xml:space="preserve">  支持中小企业发展和管理支出</t>
  </si>
  <si>
    <t xml:space="preserve">    中小企业发展专项</t>
  </si>
  <si>
    <t xml:space="preserve">    减免房租补贴</t>
  </si>
  <si>
    <t xml:space="preserve">    其他支持中小企业发展和管理支出</t>
  </si>
  <si>
    <t>十四、商业服务业等支出</t>
  </si>
  <si>
    <t xml:space="preserve">  商业流通事务</t>
  </si>
  <si>
    <t xml:space="preserve">    其他商业流通事务支出</t>
  </si>
  <si>
    <t xml:space="preserve">  涉外发展服务支出</t>
  </si>
  <si>
    <t>十五、金融支出</t>
  </si>
  <si>
    <t xml:space="preserve">  金融部门行政支出</t>
  </si>
  <si>
    <t xml:space="preserve">  其他金融支出(款)</t>
  </si>
  <si>
    <t xml:space="preserve">    其他金融支出(项)</t>
  </si>
  <si>
    <t>十六、自然资源海洋气象等支出</t>
  </si>
  <si>
    <t xml:space="preserve">  自然资源事务</t>
  </si>
  <si>
    <t xml:space="preserve">    自然资源规划及管理</t>
  </si>
  <si>
    <t xml:space="preserve">    自然资源利用与保护</t>
  </si>
  <si>
    <t xml:space="preserve">    自然资源调查与确权登记</t>
  </si>
  <si>
    <t xml:space="preserve">    土地资源储备支出</t>
  </si>
  <si>
    <t xml:space="preserve">    基础测绘与地理信息监管</t>
  </si>
  <si>
    <t xml:space="preserve">    其他自然资源事务支出</t>
  </si>
  <si>
    <t xml:space="preserve">  气象事务</t>
  </si>
  <si>
    <t xml:space="preserve">    气象事业机构</t>
  </si>
  <si>
    <t>十七、住房保障支出</t>
  </si>
  <si>
    <t xml:space="preserve">  保障性安居工程支出</t>
  </si>
  <si>
    <t xml:space="preserve">    农村危房改造</t>
  </si>
  <si>
    <t xml:space="preserve">    其他保障性安居工程支出</t>
  </si>
  <si>
    <t xml:space="preserve">  住房改革支出</t>
  </si>
  <si>
    <t xml:space="preserve">    住房公积金</t>
  </si>
  <si>
    <t xml:space="preserve">  城乡社区住宅</t>
  </si>
  <si>
    <t xml:space="preserve">    其他城乡社区住宅支出</t>
  </si>
  <si>
    <t>十八、粮油物资储备支出</t>
  </si>
  <si>
    <t xml:space="preserve">  粮油事务</t>
  </si>
  <si>
    <t xml:space="preserve">    其他粮油事务支出</t>
  </si>
  <si>
    <t xml:space="preserve">  粮油储备</t>
  </si>
  <si>
    <t xml:space="preserve">    储备粮油补贴</t>
  </si>
  <si>
    <t xml:space="preserve">  重要商品储备</t>
  </si>
  <si>
    <t xml:space="preserve">    应急物资储备</t>
  </si>
  <si>
    <t>十九、灾害防治及应急管理支出</t>
  </si>
  <si>
    <t xml:space="preserve">  应急管理事务</t>
  </si>
  <si>
    <t xml:space="preserve">    灾害风险防治</t>
  </si>
  <si>
    <t xml:space="preserve">    安全监管</t>
  </si>
  <si>
    <t xml:space="preserve">    其他应急管理支出</t>
  </si>
  <si>
    <t xml:space="preserve">  消防事务</t>
  </si>
  <si>
    <t xml:space="preserve">    消防应急救援</t>
  </si>
  <si>
    <t xml:space="preserve">    其他消防事务支出</t>
  </si>
  <si>
    <t xml:space="preserve">  森林消防事务</t>
  </si>
  <si>
    <t xml:space="preserve">    森林消防应急救援</t>
  </si>
  <si>
    <t xml:space="preserve">  地震事务</t>
  </si>
  <si>
    <t xml:space="preserve">    地震事业机构</t>
  </si>
  <si>
    <t xml:space="preserve">  自然灾害防治</t>
  </si>
  <si>
    <t xml:space="preserve">    地质灾害防治</t>
  </si>
  <si>
    <t xml:space="preserve">    其他自然灾害防治支出</t>
  </si>
  <si>
    <t xml:space="preserve">  自然灾害救灾及恢复重建支出</t>
  </si>
  <si>
    <t xml:space="preserve">    中央自然灾害生活补助</t>
  </si>
  <si>
    <t xml:space="preserve">    地方自然灾害生活补助</t>
  </si>
  <si>
    <t xml:space="preserve">  其他灾害防治及应急管理支出</t>
  </si>
  <si>
    <t>二十、预备费</t>
  </si>
  <si>
    <t>二十一、其他支出(类)</t>
  </si>
  <si>
    <t xml:space="preserve">  其他支出(款)</t>
  </si>
  <si>
    <t xml:space="preserve">    其他支出(项)</t>
  </si>
  <si>
    <t>二十二、债务付息支出</t>
  </si>
  <si>
    <t xml:space="preserve">  地方政府一般债务付息支出</t>
  </si>
  <si>
    <t xml:space="preserve">    地方政府一般债券付息支出</t>
  </si>
  <si>
    <t>二十三、债务发行费用支出</t>
  </si>
  <si>
    <t xml:space="preserve">  地方政府一般债务发行费用支出</t>
  </si>
  <si>
    <t xml:space="preserve">    地方政府一般债务发行费用支出</t>
  </si>
  <si>
    <t>吉县2020年一般公共预算支出分经济科目决算表（草案）</t>
  </si>
  <si>
    <t>表五</t>
  </si>
  <si>
    <t>科目名称</t>
  </si>
  <si>
    <t>政府预算支出分经济科目合计</t>
  </si>
  <si>
    <t>一、机关工资福利支出</t>
  </si>
  <si>
    <t>二、机关商品和服务支出</t>
  </si>
  <si>
    <t>三、机关资本性支出(一)</t>
  </si>
  <si>
    <t>四、机关资本性支出(二)</t>
  </si>
  <si>
    <t>五、对事业单位经常性补助</t>
  </si>
  <si>
    <t>六、对事业单位资本性补助</t>
  </si>
  <si>
    <t>七、对企业补助</t>
  </si>
  <si>
    <t>八、对个人和家庭的补助</t>
  </si>
  <si>
    <t>九、对社会保障基金补助</t>
  </si>
  <si>
    <t>十、债务利息及费用支出</t>
  </si>
  <si>
    <t>十一、其他支出</t>
  </si>
  <si>
    <t>吉县2020年一般公共预算基本支出分经济科目决算表（草案）</t>
  </si>
  <si>
    <t>表六</t>
  </si>
  <si>
    <t>基本支出分经济科目合计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</si>
  <si>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</si>
  <si>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</si>
  <si>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</si>
  <si>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</si>
  <si>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</si>
  <si>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</si>
  <si>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</si>
  <si>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</si>
  <si>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</si>
  <si>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</si>
  <si>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</si>
  <si>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</si>
  <si>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</si>
  <si>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</si>
  <si>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 xml:space="preserve">  基础设施建设</t>
  </si>
  <si>
    <t xml:space="preserve">  设备购置</t>
  </si>
  <si>
    <t xml:space="preserve">  大型修缮</t>
  </si>
  <si>
    <t xml:space="preserve">  其他资本性支出</t>
  </si>
  <si>
    <t>四、对事业单位经常性补助</t>
  </si>
  <si>
    <t xml:space="preserve">  工资福利支出</t>
  </si>
  <si>
    <t xml:space="preserve">  商品和服务支出</t>
  </si>
  <si>
    <t>五、对事业单位资本性补助</t>
  </si>
  <si>
    <t xml:space="preserve">  资本性支出(一)</t>
  </si>
  <si>
    <t xml:space="preserve">  资本性支出(二)</t>
  </si>
  <si>
    <t>六、对企业补助</t>
  </si>
  <si>
    <t xml:space="preserve">  其他对企业补助</t>
  </si>
  <si>
    <t>七、对个人和家庭的补助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</si>
  <si>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</si>
  <si>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</si>
  <si>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</si>
  <si>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</si>
  <si>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</si>
  <si>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八、对社会保障基金补助</t>
  </si>
  <si>
    <t xml:space="preserve">  对社会保险基金补助</t>
  </si>
  <si>
    <t>九、债务利息及费用支出</t>
  </si>
  <si>
    <t xml:space="preserve">  国内债务付息</t>
  </si>
  <si>
    <t xml:space="preserve">  国外债务付息</t>
  </si>
  <si>
    <t>吉县2020年一般公共预算地方财力安排专项转移支付分项目决算表（草案）</t>
  </si>
  <si>
    <t>表七</t>
  </si>
  <si>
    <t xml:space="preserve">  专项转移支付</t>
  </si>
  <si>
    <t>金额</t>
  </si>
  <si>
    <t>合     计</t>
  </si>
  <si>
    <t>山西省第七次全国人口普查经费</t>
  </si>
  <si>
    <t>第七次全国人口普查经费</t>
  </si>
  <si>
    <t>2020年困难职工帮扶省财政配套资金的通知</t>
  </si>
  <si>
    <t>2020年农村干部学历提升专项补助经费</t>
  </si>
  <si>
    <t>2020年党员教育培训专项经费</t>
  </si>
  <si>
    <t>2020年非公经济组织和社会组织党建工作经费</t>
  </si>
  <si>
    <t>2020年临汾市农村离任“两委”主干生活补贴经费</t>
  </si>
  <si>
    <t>2020年市直单位选派“第一书记”工作经费</t>
  </si>
  <si>
    <t>2020年村级组织运转补助经费</t>
  </si>
  <si>
    <t>2020年全市社区服务群众专项经费补助</t>
  </si>
  <si>
    <t>2020年度农村（社区）党员教育培训经费市级配套资金</t>
  </si>
  <si>
    <t>2020年非公经济组织和社会组织中党组织补助资金</t>
  </si>
  <si>
    <t>2020年“三基建设”经费</t>
  </si>
  <si>
    <t>2020年度到村任职选调生市级配套资金</t>
  </si>
  <si>
    <t>2020年扶持壮大村级集体经济发展项目资金</t>
  </si>
  <si>
    <t>2020年“三基建设”经费（第二批）</t>
  </si>
  <si>
    <t>2020年市场监管系统基层装备费</t>
  </si>
  <si>
    <t>2020年公安交通管理省级补助资金</t>
  </si>
  <si>
    <t>2020年“实施免费法律咨询便民工程”专项资金</t>
  </si>
  <si>
    <t>2020年学前教育建设与资助资金</t>
  </si>
  <si>
    <t>2020年城乡义务教育家庭经济困难学生生活费</t>
  </si>
  <si>
    <t>2020年城乡义务教育补助经费</t>
  </si>
  <si>
    <t>2020年原民办代课教师教龄补贴市级补助资金</t>
  </si>
  <si>
    <t>2020年教育现代化推进工程中央基建投资预算</t>
  </si>
  <si>
    <t>2020年教师节表彰经费</t>
  </si>
  <si>
    <t>2020年省级民办教育发展专项资金</t>
  </si>
  <si>
    <t>调整2020年中央基层科普行动计划资金</t>
  </si>
  <si>
    <t>2020年科技研发市级专项资金（第三批）</t>
  </si>
  <si>
    <t>高新技术和众创空间奖励专项资金</t>
  </si>
  <si>
    <t>2019年度“市长创新奖”奖励资金</t>
  </si>
  <si>
    <t>2020年群众文化惠民工程经费</t>
  </si>
  <si>
    <t>2020年旅游厕所建设专项资金</t>
  </si>
  <si>
    <t>2020年文物保护省级专项补助资金（第一批）</t>
  </si>
  <si>
    <t>2020年文物看护人员省级经费</t>
  </si>
  <si>
    <t>2020年公共文化服务体系建设资金</t>
  </si>
  <si>
    <t>2020年公共数字文化资源建设中央补助资金</t>
  </si>
  <si>
    <t>2020年文化产业发展专项资金</t>
  </si>
  <si>
    <t>2020年中央和市级优抚对象抚恤补助资金</t>
  </si>
  <si>
    <t>2020年退役安置补助资金</t>
  </si>
  <si>
    <t>2020年孤儿基本生活保障市级配套资金</t>
  </si>
  <si>
    <t>2020年省级财政残疾人事业补助资金（残疾儿童康复救助）</t>
  </si>
  <si>
    <t>2020年残疾人就业和扶贫市级补助资金</t>
  </si>
  <si>
    <t>2020年农村五保供养市级补助资金</t>
  </si>
  <si>
    <t>2020年城乡居民基本养老保险市级补助资金</t>
  </si>
  <si>
    <t>2020年村卫生室实施基本药物制度市级补助资金</t>
  </si>
  <si>
    <t>2020年乡村医生养老保险市级补助经费</t>
  </si>
  <si>
    <t>2020年卫生领域中央基建投资预算</t>
  </si>
  <si>
    <t>2020年基本公共卫生服务补助资金</t>
  </si>
  <si>
    <t>2020年市级基本公共卫生服务补助资金</t>
  </si>
  <si>
    <t>2020年基本公共卫生市级补助资金</t>
  </si>
  <si>
    <t>新型冠状病毒感染肺炎防治经费</t>
  </si>
  <si>
    <t>2020年公共卫生服务补助资金</t>
  </si>
  <si>
    <t>2020年中央财政重大传染病防控经费</t>
  </si>
  <si>
    <t>新冠肺炎病毒核酸检测实验室建设经费</t>
  </si>
  <si>
    <t>2020年全省免费婚前医学检查补助资金（第一批）</t>
  </si>
  <si>
    <t>2020年全省城乡怀孕妇女产前筛查与产前诊断服务补助资金（第一批）</t>
  </si>
  <si>
    <t>2020年全省“两癌”免费检查补助资金</t>
  </si>
  <si>
    <t>2020年新生儿三项疾病免费筛查项目经费</t>
  </si>
  <si>
    <t>2020年建设中医药强省专项补助资金</t>
  </si>
  <si>
    <t>2020年村级计生服务员报酬市级补助经费</t>
  </si>
  <si>
    <t>2020年计划生育免费技术服务市级补助经费</t>
  </si>
  <si>
    <t>2020年计划生育家庭奖励扶助市级补助资金</t>
  </si>
  <si>
    <t>2020年城乡居民基本医疗保险市级补助资金</t>
  </si>
  <si>
    <t>2020年城乡居民基本医疗保险提标市级补助资金</t>
  </si>
  <si>
    <t>2020年城乡医疗救助市级补助资金</t>
  </si>
  <si>
    <t>2020年中央和市级优抚对象医疗补助资金</t>
  </si>
  <si>
    <t>预拨2020年北方地区冬季清洁取暖试点中央补助资金</t>
  </si>
  <si>
    <t>预拨2020年北方地区冬季清洁取暖试点配套资金</t>
  </si>
  <si>
    <t>清算2019年冬季清洁取暖中央试点补助资金</t>
  </si>
  <si>
    <t>预拨既有建筑能效中央资金</t>
  </si>
  <si>
    <t>2020年中央水、农村环境整治专项资金</t>
  </si>
  <si>
    <t>2020年城镇建设与发展专项资金</t>
  </si>
  <si>
    <t>2019年和2020年高标准农田建设项目市级配套资金</t>
  </si>
  <si>
    <t>2020年中央农业生产发展和农业资源及生态保护资金</t>
  </si>
  <si>
    <t>2019年新增能繁母猪补贴市级配套资金（第二批）</t>
  </si>
  <si>
    <t>2020年直属水文基础设施建设等项目中央基建投资预算</t>
  </si>
  <si>
    <t>省市管河流巡河员工资市级配套预算</t>
  </si>
  <si>
    <t>2020年农村饮水安全巩固提升工程中央基建投资预算</t>
  </si>
  <si>
    <t>2020年交通建设项目资金</t>
  </si>
  <si>
    <t>2020年市级财政专项扶贫资金</t>
  </si>
  <si>
    <t>贫困地区农村饮水安全工程维修养护市级配套资金</t>
  </si>
  <si>
    <t>2020年以工代赈示范工程第一批中央基建投资</t>
  </si>
  <si>
    <t>2020年农村综合改革转移支付</t>
  </si>
  <si>
    <t>2020年第三批农村综合改革转移支付</t>
  </si>
  <si>
    <t>2020年交通建设项目资金（第一批）</t>
  </si>
  <si>
    <t>2020年普惠金融发展专项资金</t>
  </si>
  <si>
    <t>2020年度农村金融机构定向费用补贴资金</t>
  </si>
  <si>
    <t>2020年市级农业保险保费补贴资金</t>
  </si>
  <si>
    <t>拨付2020年省级政策性农业保险保险费补贴资金</t>
  </si>
  <si>
    <t>2020年农业保险保费补贴资金</t>
  </si>
  <si>
    <t>2020年森林草原资源培育专项中央基建投资预算</t>
  </si>
  <si>
    <t>2020年交通建设项目资金（第四批）</t>
  </si>
  <si>
    <t>2020年“四好农村路”和三大板块旅游公路市级补助资金</t>
  </si>
  <si>
    <t>2020年农村公路小型项目专项补助</t>
  </si>
  <si>
    <t>2020年省级中小企业发展专项资金</t>
  </si>
  <si>
    <t>2019年度“小升规”入规企业市级中小企业发展专项资金</t>
  </si>
  <si>
    <t>2020年中央服务业发展专项资金</t>
  </si>
  <si>
    <t>2020年中央外经贸发展专项资金（支持加大吸引外资力度）</t>
  </si>
  <si>
    <t>2020年农村地质灾害治理搬迁配套资金</t>
  </si>
  <si>
    <t>2020年耕地开发项目资金</t>
  </si>
  <si>
    <t>粮安工程粮库智能化升级改造项目资金</t>
  </si>
  <si>
    <t>2020年贫困县消防补助资金</t>
  </si>
  <si>
    <t>2020年中央自然灾害救灾资金</t>
  </si>
  <si>
    <t xml:space="preserve">    其他转移支付</t>
  </si>
  <si>
    <t>2019年目标责任考核奖励资金</t>
  </si>
  <si>
    <t>吉县2020年政府性基金收入决算表（草案）</t>
  </si>
  <si>
    <t>表八</t>
  </si>
  <si>
    <t xml:space="preserve">  一、国有土地收益基金收入</t>
  </si>
  <si>
    <t xml:space="preserve">  二、农业土地开发资金收入</t>
  </si>
  <si>
    <t xml:space="preserve">  三、国有土地使用权出让收入</t>
  </si>
  <si>
    <t xml:space="preserve">    土地出让价款收入</t>
  </si>
  <si>
    <t xml:space="preserve">    补缴的土地价款</t>
  </si>
  <si>
    <t xml:space="preserve">  四、 城市基础设施配套费收入</t>
  </si>
  <si>
    <t xml:space="preserve">  五、污水处理费收入</t>
  </si>
  <si>
    <t>政府性基金收入合计</t>
  </si>
  <si>
    <t>政府性基金预算上级补助收入</t>
  </si>
  <si>
    <t xml:space="preserve">    政府性基金转移支付收入</t>
  </si>
  <si>
    <t xml:space="preserve">    抗疫特别国债转移支付收入</t>
  </si>
  <si>
    <t>债务转贷收入</t>
  </si>
  <si>
    <t xml:space="preserve">    地方政府专项债务转贷收入</t>
  </si>
  <si>
    <t>政府性基金收入总计</t>
  </si>
  <si>
    <t>吉县2020年政府性基金支出决算表（草案）</t>
  </si>
  <si>
    <t>表九</t>
  </si>
  <si>
    <t>一、文化旅游体育与传媒支出</t>
  </si>
  <si>
    <t xml:space="preserve">  旅游发展基金支出</t>
  </si>
  <si>
    <t xml:space="preserve">    地方旅游开发项目补助</t>
  </si>
  <si>
    <t>二、城乡社区支出</t>
  </si>
  <si>
    <t xml:space="preserve">  国有土地使用权出让收入安排的支出</t>
  </si>
  <si>
    <t xml:space="preserve">    征地和拆迁补偿支出</t>
  </si>
  <si>
    <t xml:space="preserve">    农村基础设施建设支出</t>
  </si>
  <si>
    <t xml:space="preserve">    土地出让业务支出</t>
  </si>
  <si>
    <t xml:space="preserve">    廉租住房支出</t>
  </si>
  <si>
    <t xml:space="preserve">    棚户区改造支出</t>
  </si>
  <si>
    <t xml:space="preserve">    其他国有土地使用权出让收入安排的支出</t>
  </si>
  <si>
    <t xml:space="preserve">  国有土地收益基金安排的支出</t>
  </si>
  <si>
    <t xml:space="preserve">    其他国有土地收益基金支出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</si>
  <si>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</si>
  <si>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</si>
  <si>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</si>
  <si>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污水处理费安排的支出</t>
  </si>
  <si>
    <t xml:space="preserve">    污水处理设施建设和运营</t>
  </si>
  <si>
    <t xml:space="preserve">    代征手续费</t>
  </si>
  <si>
    <t>三、其他支出</t>
  </si>
  <si>
    <t xml:space="preserve">  其他政府性基金及对应专项债务收入安排的支出</t>
  </si>
  <si>
    <t xml:space="preserve">    其他地方自行试点项目收益专项债券收入安排的支出  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</si>
  <si>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</si>
  <si>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</si>
  <si>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</si>
  <si>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</si>
  <si>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</si>
  <si>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用于文化事业的彩票公益金支出</t>
  </si>
  <si>
    <t xml:space="preserve">    用于城乡医疗救助的彩票公益金支出</t>
  </si>
  <si>
    <t xml:space="preserve">    用于其他社会公益事业的彩票公益金支出</t>
  </si>
  <si>
    <t>四、债务付息支出</t>
  </si>
  <si>
    <t xml:space="preserve">  地方政府专项债务付息支出</t>
  </si>
  <si>
    <t xml:space="preserve">    国有土地使用权出让金债务付息支出</t>
  </si>
  <si>
    <t>五、抗疫特别国债安排的支出</t>
  </si>
  <si>
    <t xml:space="preserve">    生态环境治理</t>
  </si>
  <si>
    <t xml:space="preserve">  抗疫相关支出</t>
  </si>
  <si>
    <t xml:space="preserve">    其他抗疫相关支出</t>
  </si>
  <si>
    <t>政府性基金预算支出合计</t>
  </si>
  <si>
    <t>调出资金</t>
  </si>
  <si>
    <t xml:space="preserve">  政府性基金预算调出资金</t>
  </si>
  <si>
    <t>政府性基金预算年终结余</t>
  </si>
  <si>
    <t>吉县2020年国有资本经营预算收入决算表（草案）</t>
  </si>
  <si>
    <t>表十</t>
  </si>
  <si>
    <t>国有资本经营预算收入</t>
  </si>
  <si>
    <t>非税收入</t>
  </si>
  <si>
    <t xml:space="preserve">  国有资本经营收入</t>
  </si>
  <si>
    <t xml:space="preserve">    其他国有资本经营预算收入</t>
  </si>
  <si>
    <t>吉县2020年国有资本经营预算支出决算表（草案）</t>
  </si>
  <si>
    <t>表十一</t>
  </si>
  <si>
    <t>国有资本经营预算支出</t>
  </si>
  <si>
    <t xml:space="preserve">  国有企业资本金注入</t>
  </si>
  <si>
    <t xml:space="preserve">    其他国有企业资本金注入</t>
  </si>
  <si>
    <t>吉县2020年社保基金预算收入决算表（草案）</t>
  </si>
  <si>
    <t>表十二</t>
  </si>
  <si>
    <t>2020年预算数</t>
  </si>
  <si>
    <t>2020年调整后预算数</t>
  </si>
  <si>
    <t>决算数为预算数的%</t>
  </si>
  <si>
    <t>为上年决算数(%)</t>
  </si>
  <si>
    <t>一、机关事业单位基本养老保险基金收入</t>
  </si>
  <si>
    <t xml:space="preserve">      基本养老保险费收入</t>
  </si>
  <si>
    <t xml:space="preserve">      利息收入</t>
  </si>
  <si>
    <t xml:space="preserve">      财政补贴收入</t>
  </si>
  <si>
    <t xml:space="preserve">      委托投资收益</t>
  </si>
  <si>
    <t xml:space="preserve">      其他收入</t>
  </si>
  <si>
    <t xml:space="preserve">      转移收入</t>
  </si>
  <si>
    <t>二、城乡居民基本养老保险基金收入</t>
  </si>
  <si>
    <t xml:space="preserve">      个人缴费收入</t>
  </si>
  <si>
    <t xml:space="preserve">      集体补助收入</t>
  </si>
  <si>
    <t>社会保险基金预算收入合计</t>
  </si>
  <si>
    <t>上年结余</t>
  </si>
  <si>
    <t>社会保险基金预算收入总计</t>
  </si>
  <si>
    <t>第 4 页</t>
  </si>
  <si>
    <t>吉县2020年</t>
  </si>
  <si>
    <t>社保基金预算支出决算表（草案）</t>
  </si>
  <si>
    <t>表十三</t>
  </si>
  <si>
    <t>支出项目</t>
  </si>
  <si>
    <t>决算数为预算数（%）</t>
  </si>
  <si>
    <t>一、机关事业单位基本养老保险基金支出</t>
  </si>
  <si>
    <t xml:space="preserve">      基本养老金支出</t>
  </si>
  <si>
    <t xml:space="preserve">      转移支出</t>
  </si>
  <si>
    <t>二、城乡居民基本养老保险基金支出</t>
  </si>
  <si>
    <t xml:space="preserve">      基础养老金支出</t>
  </si>
  <si>
    <t xml:space="preserve">      个人账户养老金支出</t>
  </si>
  <si>
    <t xml:space="preserve">      丧葬补助金支出</t>
  </si>
  <si>
    <t>社会保险基金支出合计</t>
  </si>
  <si>
    <t>年末滚存结余</t>
  </si>
  <si>
    <t>吉县2020年政府一般债务执行情况表（草案）</t>
  </si>
  <si>
    <t>表十四</t>
  </si>
  <si>
    <t xml:space="preserve">     单位：万元</t>
  </si>
  <si>
    <t>项目</t>
  </si>
  <si>
    <t>2020年末一般债务限额</t>
  </si>
  <si>
    <t>2020年末一般债务余额</t>
  </si>
  <si>
    <t>2020年一般债务平均年限</t>
  </si>
  <si>
    <t>7.13年</t>
  </si>
  <si>
    <t>2020年一般债劵还本支出</t>
  </si>
  <si>
    <t>2020年一般债券利息支出</t>
  </si>
  <si>
    <t>2020年新增一般债劵支出率</t>
  </si>
  <si>
    <t>新增一般债劵支出率=新增一般债券支出额/新增一般债券收入额</t>
  </si>
  <si>
    <t xml:space="preserve"> </t>
  </si>
  <si>
    <t>吉县2020年政府专项债务执行情况表（草案）</t>
  </si>
  <si>
    <t>表十五</t>
  </si>
  <si>
    <t>2020年末专项债务限额</t>
  </si>
  <si>
    <t>2020年末专项债务余额</t>
  </si>
  <si>
    <t>2020年专项债务平均年限</t>
  </si>
  <si>
    <t>8.67年</t>
  </si>
  <si>
    <t>2020年专项债劵还本支出</t>
  </si>
  <si>
    <t>2020年专项债券利息支出</t>
  </si>
  <si>
    <t>2020年新增专项债劵支出率</t>
  </si>
  <si>
    <r>
      <rPr>
        <sz val="14"/>
        <color theme="1"/>
        <rFont val="Arial"/>
        <charset val="134"/>
      </rPr>
      <t xml:space="preserve">	</t>
    </r>
    <r>
      <rPr>
        <sz val="14"/>
        <color theme="1"/>
        <rFont val="仿宋"/>
        <charset val="134"/>
      </rPr>
      <t>新增专项债劵支出率=新增专项债券支出额/新增专项债券收入额</t>
    </r>
  </si>
  <si>
    <t>2020年政府债券资金使用明细表</t>
  </si>
  <si>
    <t>表十六</t>
  </si>
  <si>
    <t>序号</t>
  </si>
  <si>
    <t>项目名称</t>
  </si>
  <si>
    <t>债券类型</t>
  </si>
  <si>
    <t>吉县建档立卡人口旧房拆除建房奖补和土地复垦建房奖补项目</t>
  </si>
  <si>
    <t>一般债券</t>
  </si>
  <si>
    <t>吉县三大板块旅游公路</t>
  </si>
  <si>
    <t>吉县城乡集中供热工程</t>
  </si>
  <si>
    <t>专项债券</t>
  </si>
  <si>
    <t>合计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</si>
</sst>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%;\-0.00%;;"/>
    <numFmt numFmtId="178" formatCode="#,##0.00####"/>
    <numFmt numFmtId="179" formatCode="#,##0.00_ ;\-#,##0.00;;"/>
    <numFmt numFmtId="180" formatCode="0.00_ "/>
  </numFmts>
  <fonts count="4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22"/>
      <color theme="1"/>
      <name val="方正小标宋简体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sz val="14"/>
      <color theme="1"/>
      <name val="Arial"/>
      <charset val="134"/>
    </font>
    <font>
      <sz val="10.5"/>
      <color theme="1"/>
      <name val="Calibri"/>
      <charset val="134"/>
    </font>
    <font>
      <sz val="12"/>
      <name val="宋体"/>
      <charset val="134"/>
    </font>
    <font>
      <sz val="29"/>
      <name val="黑体"/>
      <charset val="1"/>
    </font>
    <font>
      <sz val="29"/>
      <color indexed="8"/>
      <name val="黑体"/>
      <charset val="1"/>
    </font>
    <font>
      <sz val="12"/>
      <name val="宋体"/>
      <charset val="1"/>
    </font>
    <font>
      <sz val="12"/>
      <color indexed="8"/>
      <name val="宋体"/>
      <charset val="1"/>
    </font>
    <font>
      <sz val="12"/>
      <color indexed="8"/>
      <name val="黑体"/>
      <charset val="1"/>
    </font>
    <font>
      <sz val="12"/>
      <name val="黑体"/>
      <charset val="1"/>
    </font>
    <font>
      <sz val="12"/>
      <color indexed="17"/>
      <name val="宋体"/>
      <charset val="1"/>
    </font>
    <font>
      <sz val="12"/>
      <color indexed="9"/>
      <name val="宋体"/>
      <charset val="1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24"/>
      <color theme="1"/>
      <name val="方正小标宋简体"/>
      <charset val="134"/>
    </font>
    <font>
      <b/>
      <sz val="24"/>
      <color theme="1"/>
      <name val="方正小标宋简体"/>
      <charset val="134"/>
    </font>
    <font>
      <b/>
      <sz val="16"/>
      <color theme="1"/>
      <name val="仿宋"/>
      <charset val="134"/>
    </font>
    <font>
      <b/>
      <sz val="14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mediumGray">
        <fgColor indexed="9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40" fillId="14" borderId="19" applyNumberFormat="0" applyAlignment="0" applyProtection="0">
      <alignment vertical="center"/>
    </xf>
    <xf numFmtId="0" fontId="41" fillId="14" borderId="15" applyNumberFormat="0" applyAlignment="0" applyProtection="0">
      <alignment vertical="center"/>
    </xf>
    <xf numFmtId="0" fontId="42" fillId="15" borderId="20" applyNumberForma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/>
  </cellStyleXfs>
  <cellXfs count="1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center" wrapText="1"/>
    </xf>
    <xf numFmtId="0" fontId="0" fillId="0" borderId="0" xfId="49" applyFill="1"/>
    <xf numFmtId="0" fontId="0" fillId="0" borderId="0" xfId="49"/>
    <xf numFmtId="0" fontId="10" fillId="0" borderId="0" xfId="49" applyFont="1" applyFill="1"/>
    <xf numFmtId="0" fontId="11" fillId="0" borderId="0" xfId="49" applyFont="1" applyFill="1" applyAlignment="1">
      <alignment horizontal="center" vertical="center"/>
    </xf>
    <xf numFmtId="49" fontId="12" fillId="0" borderId="0" xfId="49" applyNumberFormat="1" applyFont="1" applyFill="1" applyAlignment="1">
      <alignment horizontal="right" vertical="center" wrapText="1"/>
    </xf>
    <xf numFmtId="0" fontId="11" fillId="0" borderId="0" xfId="49" applyFont="1" applyFill="1" applyAlignment="1">
      <alignment horizontal="right" vertical="center"/>
    </xf>
    <xf numFmtId="0" fontId="12" fillId="0" borderId="0" xfId="49" applyFont="1" applyFill="1" applyAlignment="1">
      <alignment horizontal="left" vertical="center"/>
    </xf>
    <xf numFmtId="0" fontId="11" fillId="0" borderId="0" xfId="49" applyFont="1" applyFill="1" applyAlignment="1">
      <alignment horizontal="left" vertical="center"/>
    </xf>
    <xf numFmtId="0" fontId="13" fillId="0" borderId="0" xfId="49" applyFont="1" applyFill="1"/>
    <xf numFmtId="0" fontId="14" fillId="0" borderId="0" xfId="49" applyFont="1" applyFill="1" applyAlignment="1">
      <alignment horizontal="right" vertical="center"/>
    </xf>
    <xf numFmtId="0" fontId="13" fillId="0" borderId="0" xfId="49" applyFont="1" applyFill="1" applyAlignment="1">
      <alignment vertical="center"/>
    </xf>
    <xf numFmtId="0" fontId="14" fillId="0" borderId="1" xfId="49" applyFont="1" applyFill="1" applyBorder="1" applyAlignment="1">
      <alignment vertical="center"/>
    </xf>
    <xf numFmtId="0" fontId="13" fillId="0" borderId="1" xfId="49" applyFont="1" applyFill="1" applyBorder="1" applyAlignment="1">
      <alignment vertical="center"/>
    </xf>
    <xf numFmtId="0" fontId="13" fillId="0" borderId="1" xfId="49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right" vertical="center"/>
    </xf>
    <xf numFmtId="0" fontId="14" fillId="0" borderId="1" xfId="49" applyFont="1" applyFill="1" applyBorder="1" applyAlignment="1">
      <alignment horizontal="right" vertical="center"/>
    </xf>
    <xf numFmtId="0" fontId="13" fillId="0" borderId="8" xfId="49" applyFont="1" applyFill="1" applyBorder="1"/>
    <xf numFmtId="0" fontId="15" fillId="0" borderId="2" xfId="49" applyFont="1" applyFill="1" applyBorder="1" applyAlignment="1">
      <alignment horizontal="center" vertical="center"/>
    </xf>
    <xf numFmtId="0" fontId="16" fillId="0" borderId="2" xfId="49" applyFont="1" applyFill="1" applyBorder="1"/>
    <xf numFmtId="0" fontId="15" fillId="0" borderId="2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vertical="center"/>
    </xf>
    <xf numFmtId="0" fontId="13" fillId="0" borderId="2" xfId="49" applyFont="1" applyFill="1" applyBorder="1"/>
    <xf numFmtId="179" fontId="14" fillId="0" borderId="2" xfId="49" applyNumberFormat="1" applyFont="1" applyFill="1" applyBorder="1" applyAlignment="1">
      <alignment horizontal="right" vertical="center"/>
    </xf>
    <xf numFmtId="177" fontId="14" fillId="0" borderId="2" xfId="49" applyNumberFormat="1" applyFont="1" applyFill="1" applyBorder="1" applyAlignment="1">
      <alignment horizontal="right" vertical="center"/>
    </xf>
    <xf numFmtId="0" fontId="14" fillId="0" borderId="3" xfId="49" applyFont="1" applyFill="1" applyBorder="1" applyAlignment="1">
      <alignment vertical="center"/>
    </xf>
    <xf numFmtId="0" fontId="14" fillId="0" borderId="9" xfId="49" applyFont="1" applyFill="1" applyBorder="1" applyAlignment="1">
      <alignment vertical="center"/>
    </xf>
    <xf numFmtId="0" fontId="14" fillId="0" borderId="10" xfId="49" applyFont="1" applyFill="1" applyBorder="1" applyAlignment="1">
      <alignment vertical="center"/>
    </xf>
    <xf numFmtId="179" fontId="14" fillId="0" borderId="11" xfId="49" applyNumberFormat="1" applyFont="1" applyFill="1" applyBorder="1" applyAlignment="1">
      <alignment horizontal="right" vertical="center"/>
    </xf>
    <xf numFmtId="177" fontId="14" fillId="0" borderId="11" xfId="49" applyNumberFormat="1" applyFont="1" applyFill="1" applyBorder="1" applyAlignment="1">
      <alignment horizontal="right" vertical="center"/>
    </xf>
    <xf numFmtId="49" fontId="12" fillId="0" borderId="0" xfId="49" applyNumberFormat="1" applyFont="1" applyFill="1" applyAlignment="1">
      <alignment horizontal="center" vertical="center" wrapText="1"/>
    </xf>
    <xf numFmtId="0" fontId="14" fillId="0" borderId="12" xfId="49" applyFont="1" applyFill="1" applyBorder="1"/>
    <xf numFmtId="49" fontId="14" fillId="0" borderId="11" xfId="49" applyNumberFormat="1" applyFont="1" applyFill="1" applyBorder="1" applyAlignment="1">
      <alignment vertical="center"/>
    </xf>
    <xf numFmtId="0" fontId="14" fillId="0" borderId="11" xfId="49" applyFont="1" applyFill="1" applyBorder="1"/>
    <xf numFmtId="0" fontId="14" fillId="0" borderId="3" xfId="49" applyFont="1" applyFill="1" applyBorder="1" applyAlignment="1">
      <alignment horizontal="center" vertical="center"/>
    </xf>
    <xf numFmtId="0" fontId="14" fillId="0" borderId="10" xfId="49" applyFont="1" applyFill="1" applyBorder="1" applyAlignment="1">
      <alignment horizontal="center" vertical="center"/>
    </xf>
    <xf numFmtId="0" fontId="14" fillId="0" borderId="13" xfId="49" applyFont="1" applyFill="1" applyBorder="1" applyAlignment="1">
      <alignment vertical="center"/>
    </xf>
    <xf numFmtId="0" fontId="13" fillId="0" borderId="13" xfId="49" applyFont="1" applyFill="1" applyBorder="1"/>
    <xf numFmtId="0" fontId="14" fillId="0" borderId="13" xfId="49" applyFont="1" applyFill="1" applyBorder="1"/>
    <xf numFmtId="0" fontId="17" fillId="0" borderId="13" xfId="49" applyFont="1" applyFill="1" applyBorder="1"/>
    <xf numFmtId="0" fontId="18" fillId="0" borderId="13" xfId="49" applyFont="1" applyFill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0" fillId="0" borderId="2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right" vertical="center"/>
    </xf>
    <xf numFmtId="0" fontId="0" fillId="0" borderId="2" xfId="0" applyBorder="1">
      <alignment vertical="center"/>
    </xf>
    <xf numFmtId="0" fontId="20" fillId="0" borderId="2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 applyProtection="1">
      <alignment horizontal="right" vertical="center"/>
    </xf>
    <xf numFmtId="3" fontId="20" fillId="0" borderId="2" xfId="0" applyNumberFormat="1" applyFont="1" applyFill="1" applyBorder="1" applyAlignment="1" applyProtection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180" fontId="0" fillId="0" borderId="0" xfId="0" applyNumberFormat="1" applyFill="1">
      <alignment vertical="center"/>
    </xf>
    <xf numFmtId="180" fontId="2" fillId="0" borderId="2" xfId="0" applyNumberFormat="1" applyFont="1" applyFill="1" applyBorder="1" applyAlignment="1">
      <alignment horizontal="right" vertical="center"/>
    </xf>
    <xf numFmtId="0" fontId="20" fillId="0" borderId="2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left" vertical="center"/>
    </xf>
    <xf numFmtId="0" fontId="2" fillId="0" borderId="0" xfId="0" applyFont="1">
      <alignment vertical="center"/>
    </xf>
    <xf numFmtId="180" fontId="0" fillId="0" borderId="2" xfId="0" applyNumberFormat="1" applyBorder="1">
      <alignment vertical="center"/>
    </xf>
    <xf numFmtId="180" fontId="0" fillId="0" borderId="0" xfId="0" applyNumberFormat="1">
      <alignment vertical="center"/>
    </xf>
    <xf numFmtId="0" fontId="2" fillId="0" borderId="2" xfId="0" applyFont="1" applyBorder="1">
      <alignment vertical="center"/>
    </xf>
    <xf numFmtId="180" fontId="2" fillId="0" borderId="2" xfId="0" applyNumberFormat="1" applyFont="1" applyBorder="1">
      <alignment vertical="center"/>
    </xf>
    <xf numFmtId="180" fontId="2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3" fillId="0" borderId="2" xfId="0" applyFont="1" applyBorder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right" vertical="center"/>
    </xf>
    <xf numFmtId="0" fontId="24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 indent="4"/>
    </xf>
    <xf numFmtId="176" fontId="24" fillId="0" borderId="2" xfId="0" applyNumberFormat="1" applyFont="1" applyFill="1" applyBorder="1" applyAlignment="1">
      <alignment vertical="center" shrinkToFit="1"/>
    </xf>
    <xf numFmtId="0" fontId="7" fillId="0" borderId="2" xfId="0" applyFont="1" applyBorder="1">
      <alignment vertical="center"/>
    </xf>
    <xf numFmtId="176" fontId="24" fillId="2" borderId="2" xfId="0" applyNumberFormat="1" applyFont="1" applyFill="1" applyBorder="1" applyAlignment="1">
      <alignment vertical="center" shrinkToFit="1"/>
    </xf>
    <xf numFmtId="176" fontId="24" fillId="3" borderId="2" xfId="0" applyNumberFormat="1" applyFont="1" applyFill="1" applyBorder="1" applyAlignment="1">
      <alignment vertical="center" shrinkToFit="1"/>
    </xf>
    <xf numFmtId="176" fontId="24" fillId="0" borderId="2" xfId="0" applyNumberFormat="1" applyFont="1" applyFill="1" applyBorder="1" applyAlignment="1">
      <alignment horizontal="right" vertical="center" shrinkToFi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5" fillId="0" borderId="2" xfId="0" applyNumberFormat="1" applyFont="1" applyFill="1" applyBorder="1" applyAlignment="1" applyProtection="1">
      <alignment horizontal="left" vertical="center"/>
    </xf>
    <xf numFmtId="3" fontId="26" fillId="0" borderId="2" xfId="0" applyNumberFormat="1" applyFont="1" applyFill="1" applyBorder="1" applyAlignment="1" applyProtection="1">
      <alignment horizontal="right" vertical="center"/>
    </xf>
    <xf numFmtId="0" fontId="25" fillId="0" borderId="2" xfId="0" applyNumberFormat="1" applyFont="1" applyFill="1" applyBorder="1" applyAlignment="1" applyProtection="1">
      <alignment vertical="center"/>
    </xf>
    <xf numFmtId="0" fontId="0" fillId="0" borderId="2" xfId="0" applyFont="1" applyFill="1" applyBorder="1">
      <alignment vertical="center"/>
    </xf>
    <xf numFmtId="0" fontId="26" fillId="0" borderId="2" xfId="0" applyNumberFormat="1" applyFont="1" applyFill="1" applyBorder="1" applyAlignment="1" applyProtection="1">
      <alignment vertical="center"/>
    </xf>
    <xf numFmtId="0" fontId="25" fillId="0" borderId="2" xfId="0" applyNumberFormat="1" applyFont="1" applyFill="1" applyBorder="1" applyAlignment="1" applyProtection="1">
      <alignment horizontal="right" vertical="center"/>
    </xf>
    <xf numFmtId="3" fontId="26" fillId="0" borderId="14" xfId="0" applyNumberFormat="1" applyFont="1" applyFill="1" applyBorder="1" applyAlignment="1" applyProtection="1">
      <alignment horizontal="right" vertical="center"/>
    </xf>
    <xf numFmtId="0" fontId="26" fillId="0" borderId="2" xfId="0" applyNumberFormat="1" applyFont="1" applyFill="1" applyBorder="1" applyAlignment="1" applyProtection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right" vertical="center"/>
    </xf>
    <xf numFmtId="180" fontId="0" fillId="0" borderId="2" xfId="0" applyNumberFormat="1" applyFont="1" applyFill="1" applyBorder="1" applyAlignment="1">
      <alignment horizontal="right" vertical="center"/>
    </xf>
    <xf numFmtId="180" fontId="0" fillId="0" borderId="2" xfId="0" applyNumberFormat="1" applyFont="1" applyFill="1" applyBorder="1" applyAlignment="1">
      <alignment vertical="center"/>
    </xf>
    <xf numFmtId="180" fontId="0" fillId="0" borderId="10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 applyProtection="1">
      <alignment horizontal="right" vertical="center"/>
    </xf>
    <xf numFmtId="0" fontId="0" fillId="0" borderId="2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7" fillId="0" borderId="2" xfId="0" applyFont="1" applyBorder="1">
      <alignment vertical="center"/>
    </xf>
    <xf numFmtId="3" fontId="10" fillId="4" borderId="2" xfId="0" applyNumberFormat="1" applyFont="1" applyFill="1" applyBorder="1" applyAlignment="1" applyProtection="1">
      <alignment horizontal="right" vertical="center"/>
    </xf>
    <xf numFmtId="0" fontId="0" fillId="0" borderId="2" xfId="0" applyFont="1" applyFill="1" applyBorder="1" applyAlignment="1">
      <alignment horizontal="right" vertical="center"/>
    </xf>
    <xf numFmtId="180" fontId="0" fillId="0" borderId="0" xfId="0" applyNumberFormat="1" applyFont="1" applyFill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4"/>
  <sheetViews>
    <sheetView topLeftCell="A12" workbookViewId="0">
      <selection activeCell="B7" sqref="B7"/>
    </sheetView>
  </sheetViews>
  <sheetFormatPr defaultColWidth="9" defaultRowHeight="13.5" outlineLevelCol="2"/>
  <cols>
    <col min="1" max="1" width="56.75" customWidth="1"/>
    <col min="2" max="3" width="34.6333333333333" customWidth="1"/>
  </cols>
  <sheetData>
    <row r="1" ht="51" customHeight="1" spans="1:3">
      <c r="A1" s="70" t="s">
        <v>0</v>
      </c>
      <c r="B1" s="70"/>
      <c r="C1" s="70"/>
    </row>
    <row r="2" ht="24" customHeight="1" spans="1:3">
      <c r="A2" t="s">
        <v>1</v>
      </c>
      <c r="C2" s="128" t="s">
        <v>2</v>
      </c>
    </row>
    <row r="3" ht="30" customHeight="1" spans="1:3">
      <c r="A3" s="74" t="s">
        <v>3</v>
      </c>
      <c r="B3" s="74" t="s">
        <v>4</v>
      </c>
      <c r="C3" s="74" t="s">
        <v>5</v>
      </c>
    </row>
    <row r="4" ht="25" customHeight="1" spans="1:3">
      <c r="A4" s="129" t="s">
        <v>6</v>
      </c>
      <c r="B4" s="130">
        <f>B5+B6+B49+B50+B52+B54</f>
        <v>183452</v>
      </c>
      <c r="C4" s="74"/>
    </row>
    <row r="5" ht="25" customHeight="1" spans="1:3">
      <c r="A5" s="129" t="s">
        <v>7</v>
      </c>
      <c r="B5" s="130">
        <v>15350</v>
      </c>
      <c r="C5" s="74"/>
    </row>
    <row r="6" ht="25" customHeight="1" spans="1:3">
      <c r="A6" s="129" t="s">
        <v>8</v>
      </c>
      <c r="B6" s="130">
        <f>SUM(B7,B12,B31)</f>
        <v>133499</v>
      </c>
      <c r="C6" s="74"/>
    </row>
    <row r="7" ht="25" customHeight="1" spans="1:3">
      <c r="A7" s="129" t="s">
        <v>9</v>
      </c>
      <c r="B7" s="130">
        <f>SUM(B8:B11)</f>
        <v>1444</v>
      </c>
      <c r="C7" s="74"/>
    </row>
    <row r="8" ht="25" customHeight="1" spans="1:3">
      <c r="A8" s="129" t="s">
        <v>10</v>
      </c>
      <c r="B8" s="130">
        <v>31</v>
      </c>
      <c r="C8" s="74"/>
    </row>
    <row r="9" ht="25" customHeight="1" spans="1:3">
      <c r="A9" s="129" t="s">
        <v>11</v>
      </c>
      <c r="B9" s="130">
        <v>201</v>
      </c>
      <c r="C9" s="74"/>
    </row>
    <row r="10" ht="25" customHeight="1" spans="1:3">
      <c r="A10" s="129" t="s">
        <v>12</v>
      </c>
      <c r="B10" s="130">
        <v>218</v>
      </c>
      <c r="C10" s="74"/>
    </row>
    <row r="11" ht="25" customHeight="1" spans="1:3">
      <c r="A11" s="129" t="s">
        <v>13</v>
      </c>
      <c r="B11" s="130">
        <v>994</v>
      </c>
      <c r="C11" s="74"/>
    </row>
    <row r="12" ht="25" customHeight="1" spans="1:3">
      <c r="A12" s="129" t="s">
        <v>14</v>
      </c>
      <c r="B12" s="130">
        <f>SUM(B13:B30)</f>
        <v>119025</v>
      </c>
      <c r="C12" s="74"/>
    </row>
    <row r="13" ht="25" customHeight="1" spans="1:3">
      <c r="A13" s="129" t="s">
        <v>15</v>
      </c>
      <c r="B13" s="130">
        <v>1379</v>
      </c>
      <c r="C13" s="74"/>
    </row>
    <row r="14" ht="25" customHeight="1" spans="1:3">
      <c r="A14" s="129" t="s">
        <v>16</v>
      </c>
      <c r="B14" s="130">
        <v>45565</v>
      </c>
      <c r="C14" s="74"/>
    </row>
    <row r="15" ht="25" customHeight="1" spans="1:3">
      <c r="A15" s="129" t="s">
        <v>17</v>
      </c>
      <c r="B15" s="130">
        <v>19453</v>
      </c>
      <c r="C15" s="74"/>
    </row>
    <row r="16" ht="25" customHeight="1" spans="1:3">
      <c r="A16" s="129" t="s">
        <v>18</v>
      </c>
      <c r="B16" s="130">
        <v>-1634</v>
      </c>
      <c r="C16" s="74"/>
    </row>
    <row r="17" ht="25" customHeight="1" spans="1:3">
      <c r="A17" s="129" t="s">
        <v>19</v>
      </c>
      <c r="B17" s="130">
        <v>5893</v>
      </c>
      <c r="C17" s="74"/>
    </row>
    <row r="18" ht="25" customHeight="1" spans="1:3">
      <c r="A18" s="129" t="s">
        <v>20</v>
      </c>
      <c r="B18" s="130">
        <v>6517</v>
      </c>
      <c r="C18" s="74"/>
    </row>
    <row r="19" ht="25" customHeight="1" spans="1:3">
      <c r="A19" s="129" t="s">
        <v>21</v>
      </c>
      <c r="B19" s="130">
        <v>1021</v>
      </c>
      <c r="C19" s="74"/>
    </row>
    <row r="20" ht="25" customHeight="1" spans="1:3">
      <c r="A20" s="129" t="s">
        <v>22</v>
      </c>
      <c r="B20" s="130">
        <v>9483</v>
      </c>
      <c r="C20" s="74"/>
    </row>
    <row r="21" ht="25" customHeight="1" spans="1:3">
      <c r="A21" s="129" t="s">
        <v>23</v>
      </c>
      <c r="B21" s="130">
        <v>871</v>
      </c>
      <c r="C21" s="74"/>
    </row>
    <row r="22" ht="25" customHeight="1" spans="1:3">
      <c r="A22" s="129" t="s">
        <v>24</v>
      </c>
      <c r="B22" s="130">
        <v>3501</v>
      </c>
      <c r="C22" s="74"/>
    </row>
    <row r="23" ht="25" customHeight="1" spans="1:3">
      <c r="A23" s="129" t="s">
        <v>25</v>
      </c>
      <c r="B23" s="130">
        <v>211</v>
      </c>
      <c r="C23" s="74"/>
    </row>
    <row r="24" ht="25" customHeight="1" spans="1:3">
      <c r="A24" s="129" t="s">
        <v>26</v>
      </c>
      <c r="B24" s="130">
        <v>7068</v>
      </c>
      <c r="C24" s="74"/>
    </row>
    <row r="25" ht="25" customHeight="1" spans="1:3">
      <c r="A25" s="129" t="s">
        <v>27</v>
      </c>
      <c r="B25" s="130">
        <v>5795</v>
      </c>
      <c r="C25" s="74"/>
    </row>
    <row r="26" ht="25" customHeight="1" spans="1:3">
      <c r="A26" s="129" t="s">
        <v>28</v>
      </c>
      <c r="B26" s="130">
        <v>671</v>
      </c>
      <c r="C26" s="74"/>
    </row>
    <row r="27" ht="25" customHeight="1" spans="1:3">
      <c r="A27" s="129" t="s">
        <v>29</v>
      </c>
      <c r="B27" s="130">
        <v>12421</v>
      </c>
      <c r="C27" s="74"/>
    </row>
    <row r="28" ht="25" customHeight="1" spans="1:3">
      <c r="A28" s="129" t="s">
        <v>30</v>
      </c>
      <c r="B28" s="130">
        <v>256</v>
      </c>
      <c r="C28" s="74"/>
    </row>
    <row r="29" ht="25" customHeight="1" spans="1:3">
      <c r="A29" s="129" t="s">
        <v>31</v>
      </c>
      <c r="B29" s="130">
        <v>160</v>
      </c>
      <c r="C29" s="74"/>
    </row>
    <row r="30" ht="25" customHeight="1" spans="1:3">
      <c r="A30" s="129" t="s">
        <v>32</v>
      </c>
      <c r="B30" s="130">
        <v>394</v>
      </c>
      <c r="C30" s="74"/>
    </row>
    <row r="31" ht="25" customHeight="1" spans="1:3">
      <c r="A31" s="129" t="s">
        <v>33</v>
      </c>
      <c r="B31" s="130">
        <f>SUM(B32:B48)</f>
        <v>13030</v>
      </c>
      <c r="C31" s="74"/>
    </row>
    <row r="32" ht="25" customHeight="1" spans="1:3">
      <c r="A32" s="129" t="s">
        <v>34</v>
      </c>
      <c r="B32" s="130">
        <v>439</v>
      </c>
      <c r="C32" s="74"/>
    </row>
    <row r="33" ht="25" customHeight="1" spans="1:3">
      <c r="A33" s="129" t="s">
        <v>35</v>
      </c>
      <c r="B33" s="130">
        <v>37</v>
      </c>
      <c r="C33" s="74"/>
    </row>
    <row r="34" ht="25" customHeight="1" spans="1:3">
      <c r="A34" s="129" t="s">
        <v>36</v>
      </c>
      <c r="B34" s="130">
        <v>494</v>
      </c>
      <c r="C34" s="74"/>
    </row>
    <row r="35" ht="25" customHeight="1" spans="1:3">
      <c r="A35" s="129" t="s">
        <v>37</v>
      </c>
      <c r="B35" s="130">
        <v>77</v>
      </c>
      <c r="C35" s="74"/>
    </row>
    <row r="36" ht="25" customHeight="1" spans="1:3">
      <c r="A36" s="129" t="s">
        <v>38</v>
      </c>
      <c r="B36" s="130">
        <v>105</v>
      </c>
      <c r="C36" s="74"/>
    </row>
    <row r="37" ht="25" customHeight="1" spans="1:3">
      <c r="A37" s="129" t="s">
        <v>39</v>
      </c>
      <c r="B37" s="130">
        <v>132</v>
      </c>
      <c r="C37" s="74"/>
    </row>
    <row r="38" ht="25" customHeight="1" spans="1:3">
      <c r="A38" s="129" t="s">
        <v>40</v>
      </c>
      <c r="B38" s="130">
        <v>1801</v>
      </c>
      <c r="C38" s="74"/>
    </row>
    <row r="39" ht="25" customHeight="1" spans="1:3">
      <c r="A39" s="129" t="s">
        <v>41</v>
      </c>
      <c r="B39" s="130">
        <v>-228</v>
      </c>
      <c r="C39" s="74"/>
    </row>
    <row r="40" ht="25" customHeight="1" spans="1:3">
      <c r="A40" s="129" t="s">
        <v>42</v>
      </c>
      <c r="B40" s="130">
        <v>18</v>
      </c>
      <c r="C40" s="74"/>
    </row>
    <row r="41" ht="25" customHeight="1" spans="1:3">
      <c r="A41" s="129" t="s">
        <v>43</v>
      </c>
      <c r="B41" s="130">
        <v>6547</v>
      </c>
      <c r="C41" s="74"/>
    </row>
    <row r="42" ht="25" customHeight="1" spans="1:3">
      <c r="A42" s="129" t="s">
        <v>44</v>
      </c>
      <c r="B42" s="130">
        <v>319</v>
      </c>
      <c r="C42" s="74"/>
    </row>
    <row r="43" ht="25" customHeight="1" spans="1:3">
      <c r="A43" s="129" t="s">
        <v>45</v>
      </c>
      <c r="B43" s="130">
        <v>78</v>
      </c>
      <c r="C43" s="74"/>
    </row>
    <row r="44" ht="25" customHeight="1" spans="1:3">
      <c r="A44" s="129" t="s">
        <v>46</v>
      </c>
      <c r="B44" s="130">
        <v>503</v>
      </c>
      <c r="C44" s="74"/>
    </row>
    <row r="45" ht="25" customHeight="1" spans="1:3">
      <c r="A45" s="129" t="s">
        <v>47</v>
      </c>
      <c r="B45" s="130">
        <v>1573</v>
      </c>
      <c r="C45" s="74"/>
    </row>
    <row r="46" ht="25" customHeight="1" spans="1:3">
      <c r="A46" s="129" t="s">
        <v>48</v>
      </c>
      <c r="B46" s="130">
        <v>26</v>
      </c>
      <c r="C46" s="74"/>
    </row>
    <row r="47" ht="25" customHeight="1" spans="1:3">
      <c r="A47" s="129" t="s">
        <v>49</v>
      </c>
      <c r="B47" s="130">
        <v>1009</v>
      </c>
      <c r="C47" s="74"/>
    </row>
    <row r="48" ht="25" customHeight="1" spans="1:3">
      <c r="A48" s="129" t="s">
        <v>50</v>
      </c>
      <c r="B48" s="130">
        <v>100</v>
      </c>
      <c r="C48" s="74"/>
    </row>
    <row r="49" ht="25" customHeight="1" spans="1:3">
      <c r="A49" s="129" t="s">
        <v>51</v>
      </c>
      <c r="B49" s="130">
        <v>746</v>
      </c>
      <c r="C49" s="74"/>
    </row>
    <row r="50" ht="25" customHeight="1" spans="1:3">
      <c r="A50" s="129" t="s">
        <v>52</v>
      </c>
      <c r="B50" s="130">
        <f>SUM(B51:B51)</f>
        <v>5687</v>
      </c>
      <c r="C50" s="74"/>
    </row>
    <row r="51" ht="25" customHeight="1" spans="1:3">
      <c r="A51" s="129" t="s">
        <v>53</v>
      </c>
      <c r="B51" s="130">
        <v>5687</v>
      </c>
      <c r="C51" s="74"/>
    </row>
    <row r="52" ht="25" customHeight="1" spans="1:3">
      <c r="A52" s="129" t="s">
        <v>54</v>
      </c>
      <c r="B52" s="130">
        <v>22611</v>
      </c>
      <c r="C52" s="74"/>
    </row>
    <row r="53" ht="25" customHeight="1" spans="1:3">
      <c r="A53" s="129" t="s">
        <v>55</v>
      </c>
      <c r="B53" s="130">
        <v>22611</v>
      </c>
      <c r="C53" s="74"/>
    </row>
    <row r="54" ht="25" customHeight="1" spans="1:3">
      <c r="A54" s="129" t="s">
        <v>56</v>
      </c>
      <c r="B54" s="130">
        <v>5559</v>
      </c>
      <c r="C54" s="74"/>
    </row>
  </sheetData>
  <mergeCells count="1">
    <mergeCell ref="A1:C1"/>
  </mergeCells>
  <pageMargins left="0.700694444444445" right="0.700694444444445" top="0.751388888888889" bottom="0.751388888888889" header="0.298611111111111" footer="0.298611111111111"/>
  <pageSetup paperSize="9" scale="53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opLeftCell="A9" workbookViewId="0">
      <selection activeCell="P17" sqref="P17"/>
    </sheetView>
  </sheetViews>
  <sheetFormatPr defaultColWidth="9" defaultRowHeight="13.5"/>
  <cols>
    <col min="1" max="1" width="22.6333333333333" style="109" customWidth="1"/>
    <col min="2" max="2" width="11.5" style="109" customWidth="1"/>
    <col min="3" max="3" width="15" style="109" customWidth="1"/>
    <col min="4" max="4" width="13.1333333333333" style="109" customWidth="1"/>
    <col min="5" max="5" width="22.6333333333333" style="109" customWidth="1"/>
    <col min="6" max="6" width="22" style="109" customWidth="1"/>
    <col min="7" max="7" width="26.25" style="109" customWidth="1"/>
    <col min="8" max="8" width="12.3833333333333" style="109" customWidth="1"/>
    <col min="9" max="9" width="12.6333333333333" style="109"/>
    <col min="10" max="16383" width="9" style="109"/>
  </cols>
  <sheetData>
    <row r="1" s="109" customFormat="1" ht="51" customHeight="1" spans="1:7">
      <c r="A1" s="79" t="s">
        <v>57</v>
      </c>
      <c r="B1" s="79"/>
      <c r="C1" s="79"/>
      <c r="D1" s="79"/>
      <c r="E1" s="79"/>
      <c r="F1" s="79"/>
      <c r="G1" s="79"/>
    </row>
    <row r="2" s="109" customFormat="1" ht="24" customHeight="1" spans="1:7">
      <c r="A2" s="109" t="s">
        <v>58</v>
      </c>
      <c r="C2" s="110"/>
      <c r="D2" s="110"/>
      <c r="G2" s="110" t="s">
        <v>2</v>
      </c>
    </row>
    <row r="3" s="109" customFormat="1" ht="30" customHeight="1" spans="1:7">
      <c r="A3" s="111" t="s">
        <v>3</v>
      </c>
      <c r="B3" s="111" t="s">
        <v>59</v>
      </c>
      <c r="C3" s="111" t="s">
        <v>60</v>
      </c>
      <c r="D3" s="111" t="s">
        <v>4</v>
      </c>
      <c r="E3" s="111" t="s">
        <v>61</v>
      </c>
      <c r="F3" s="111" t="s">
        <v>62</v>
      </c>
      <c r="G3" s="111" t="s">
        <v>5</v>
      </c>
    </row>
    <row r="4" s="109" customFormat="1" ht="25" customHeight="1" spans="1:9">
      <c r="A4" s="111" t="s">
        <v>63</v>
      </c>
      <c r="B4" s="131">
        <f>B5+B20</f>
        <v>14000</v>
      </c>
      <c r="C4" s="131">
        <f>C5+C20</f>
        <v>14000</v>
      </c>
      <c r="D4" s="131">
        <f>D5+D20</f>
        <v>15350</v>
      </c>
      <c r="E4" s="122">
        <f t="shared" ref="E4:E23" si="0">D4/C4*100</f>
        <v>109.642857142857</v>
      </c>
      <c r="F4" s="131">
        <v>111.03</v>
      </c>
      <c r="G4" s="131"/>
      <c r="H4" s="132"/>
      <c r="I4" s="132"/>
    </row>
    <row r="5" s="109" customFormat="1" ht="25" customHeight="1" spans="1:9">
      <c r="A5" s="133" t="s">
        <v>64</v>
      </c>
      <c r="B5" s="131">
        <f>B6+B7+B8+B9+B10+B11+B12+B13+B15+B14+B16+B17+B18+B19</f>
        <v>8765</v>
      </c>
      <c r="C5" s="131">
        <f>C6+C7+C8+C9+C10+C11+C12+C13+C15+C14+C16+C17+C18+C19</f>
        <v>8765</v>
      </c>
      <c r="D5" s="131">
        <f>D6+D7+D8+D9+D10+D11+D12+D13+D15+D14+D16+D17+D18+D19</f>
        <v>7978</v>
      </c>
      <c r="E5" s="122">
        <f t="shared" si="0"/>
        <v>91.0211066742727</v>
      </c>
      <c r="F5" s="131">
        <v>91.02</v>
      </c>
      <c r="G5" s="131"/>
      <c r="H5" s="132"/>
      <c r="I5" s="132"/>
    </row>
    <row r="6" s="109" customFormat="1" ht="25" customHeight="1" spans="1:9">
      <c r="A6" s="134" t="s">
        <v>65</v>
      </c>
      <c r="B6" s="131">
        <v>3439</v>
      </c>
      <c r="C6" s="131">
        <v>3439</v>
      </c>
      <c r="D6" s="131">
        <v>3743</v>
      </c>
      <c r="E6" s="122">
        <f t="shared" si="0"/>
        <v>108.839779005525</v>
      </c>
      <c r="F6" s="131">
        <v>108.84</v>
      </c>
      <c r="G6" s="131"/>
      <c r="H6" s="132"/>
      <c r="I6" s="132"/>
    </row>
    <row r="7" s="109" customFormat="1" ht="25" customHeight="1" spans="1:9">
      <c r="A7" s="134" t="s">
        <v>66</v>
      </c>
      <c r="B7" s="131">
        <v>1706</v>
      </c>
      <c r="C7" s="131">
        <v>1706</v>
      </c>
      <c r="D7" s="131">
        <v>1060</v>
      </c>
      <c r="E7" s="122">
        <f t="shared" si="0"/>
        <v>62.1336459554513</v>
      </c>
      <c r="F7" s="131">
        <v>62.13</v>
      </c>
      <c r="G7" s="131"/>
      <c r="H7" s="132"/>
      <c r="I7" s="132"/>
    </row>
    <row r="8" s="109" customFormat="1" ht="25" customHeight="1" spans="1:9">
      <c r="A8" s="134" t="s">
        <v>67</v>
      </c>
      <c r="B8" s="131">
        <v>468</v>
      </c>
      <c r="C8" s="131">
        <v>468</v>
      </c>
      <c r="D8" s="131">
        <v>431</v>
      </c>
      <c r="E8" s="122">
        <f t="shared" si="0"/>
        <v>92.0940170940171</v>
      </c>
      <c r="F8" s="131">
        <v>92.09</v>
      </c>
      <c r="G8" s="131"/>
      <c r="H8" s="132"/>
      <c r="I8" s="132"/>
    </row>
    <row r="9" s="109" customFormat="1" ht="25" customHeight="1" spans="1:9">
      <c r="A9" s="134" t="s">
        <v>68</v>
      </c>
      <c r="B9" s="131">
        <v>990</v>
      </c>
      <c r="C9" s="131">
        <v>990</v>
      </c>
      <c r="D9" s="131">
        <v>1021</v>
      </c>
      <c r="E9" s="122">
        <f t="shared" si="0"/>
        <v>103.131313131313</v>
      </c>
      <c r="F9" s="131">
        <v>103.13</v>
      </c>
      <c r="G9" s="131"/>
      <c r="H9" s="132"/>
      <c r="I9" s="132"/>
    </row>
    <row r="10" s="109" customFormat="1" ht="25" customHeight="1" spans="1:9">
      <c r="A10" s="134" t="s">
        <v>69</v>
      </c>
      <c r="B10" s="131">
        <v>435</v>
      </c>
      <c r="C10" s="131">
        <v>435</v>
      </c>
      <c r="D10" s="131">
        <v>402</v>
      </c>
      <c r="E10" s="122">
        <f t="shared" si="0"/>
        <v>92.4137931034483</v>
      </c>
      <c r="F10" s="131">
        <v>92.41</v>
      </c>
      <c r="G10" s="131"/>
      <c r="H10" s="132"/>
      <c r="I10" s="132"/>
    </row>
    <row r="11" s="109" customFormat="1" ht="25" customHeight="1" spans="1:9">
      <c r="A11" s="134" t="s">
        <v>70</v>
      </c>
      <c r="B11" s="131">
        <v>245</v>
      </c>
      <c r="C11" s="131">
        <v>245</v>
      </c>
      <c r="D11" s="131">
        <v>213</v>
      </c>
      <c r="E11" s="122">
        <f t="shared" si="0"/>
        <v>86.9387755102041</v>
      </c>
      <c r="F11" s="131">
        <v>86.94</v>
      </c>
      <c r="G11" s="131"/>
      <c r="H11" s="132"/>
      <c r="I11" s="132"/>
    </row>
    <row r="12" s="109" customFormat="1" ht="25" customHeight="1" spans="1:9">
      <c r="A12" s="134" t="s">
        <v>71</v>
      </c>
      <c r="B12" s="131">
        <v>126</v>
      </c>
      <c r="C12" s="131">
        <v>126</v>
      </c>
      <c r="D12" s="131">
        <v>229</v>
      </c>
      <c r="E12" s="122">
        <f t="shared" si="0"/>
        <v>181.746031746032</v>
      </c>
      <c r="F12" s="131">
        <v>181.75</v>
      </c>
      <c r="G12" s="131"/>
      <c r="H12" s="132"/>
      <c r="I12" s="132"/>
    </row>
    <row r="13" s="109" customFormat="1" ht="25" customHeight="1" spans="1:9">
      <c r="A13" s="134" t="s">
        <v>72</v>
      </c>
      <c r="B13" s="131">
        <v>165</v>
      </c>
      <c r="C13" s="131">
        <v>165</v>
      </c>
      <c r="D13" s="131">
        <v>137</v>
      </c>
      <c r="E13" s="122">
        <f t="shared" si="0"/>
        <v>83.030303030303</v>
      </c>
      <c r="F13" s="131">
        <v>83.03</v>
      </c>
      <c r="G13" s="131"/>
      <c r="H13" s="132"/>
      <c r="I13" s="132"/>
    </row>
    <row r="14" s="109" customFormat="1" ht="25" customHeight="1" spans="1:9">
      <c r="A14" s="134" t="s">
        <v>73</v>
      </c>
      <c r="B14" s="131">
        <v>253</v>
      </c>
      <c r="C14" s="131">
        <v>253</v>
      </c>
      <c r="D14" s="131">
        <v>306</v>
      </c>
      <c r="E14" s="122">
        <f t="shared" si="0"/>
        <v>120.948616600791</v>
      </c>
      <c r="F14" s="131">
        <v>120.95</v>
      </c>
      <c r="G14" s="131"/>
      <c r="H14" s="132"/>
      <c r="I14" s="132"/>
    </row>
    <row r="15" s="109" customFormat="1" ht="25" customHeight="1" spans="1:9">
      <c r="A15" s="134" t="s">
        <v>74</v>
      </c>
      <c r="B15" s="131">
        <v>233</v>
      </c>
      <c r="C15" s="131">
        <v>233</v>
      </c>
      <c r="D15" s="131">
        <v>189</v>
      </c>
      <c r="E15" s="122">
        <f t="shared" si="0"/>
        <v>81.1158798283262</v>
      </c>
      <c r="F15" s="131">
        <v>81.12</v>
      </c>
      <c r="G15" s="131"/>
      <c r="H15" s="132"/>
      <c r="I15" s="132"/>
    </row>
    <row r="16" s="109" customFormat="1" ht="25" customHeight="1" spans="1:9">
      <c r="A16" s="134" t="s">
        <v>75</v>
      </c>
      <c r="B16" s="131">
        <v>349</v>
      </c>
      <c r="C16" s="131">
        <v>349</v>
      </c>
      <c r="D16" s="131">
        <v>8</v>
      </c>
      <c r="E16" s="122">
        <f t="shared" si="0"/>
        <v>2.29226361031519</v>
      </c>
      <c r="F16" s="131">
        <v>2.29</v>
      </c>
      <c r="G16" s="131"/>
      <c r="H16" s="132"/>
      <c r="I16" s="132"/>
    </row>
    <row r="17" s="109" customFormat="1" ht="25" customHeight="1" spans="1:9">
      <c r="A17" s="134" t="s">
        <v>76</v>
      </c>
      <c r="B17" s="131">
        <v>282</v>
      </c>
      <c r="C17" s="131">
        <v>282</v>
      </c>
      <c r="D17" s="131">
        <v>140</v>
      </c>
      <c r="E17" s="122">
        <f t="shared" si="0"/>
        <v>49.645390070922</v>
      </c>
      <c r="F17" s="131">
        <v>49.65</v>
      </c>
      <c r="G17" s="131"/>
      <c r="H17" s="132"/>
      <c r="I17" s="132"/>
    </row>
    <row r="18" s="109" customFormat="1" ht="25" customHeight="1" spans="1:9">
      <c r="A18" s="134" t="s">
        <v>77</v>
      </c>
      <c r="B18" s="131">
        <v>53</v>
      </c>
      <c r="C18" s="131">
        <v>53</v>
      </c>
      <c r="D18" s="131">
        <v>80</v>
      </c>
      <c r="E18" s="122">
        <f t="shared" si="0"/>
        <v>150.943396226415</v>
      </c>
      <c r="F18" s="131">
        <v>150.94</v>
      </c>
      <c r="G18" s="131"/>
      <c r="H18" s="132"/>
      <c r="I18" s="132"/>
    </row>
    <row r="19" s="109" customFormat="1" ht="25" customHeight="1" spans="1:9">
      <c r="A19" s="134" t="s">
        <v>78</v>
      </c>
      <c r="B19" s="131">
        <v>21</v>
      </c>
      <c r="C19" s="131">
        <v>21</v>
      </c>
      <c r="D19" s="131">
        <v>19</v>
      </c>
      <c r="E19" s="122">
        <f t="shared" si="0"/>
        <v>90.4761904761905</v>
      </c>
      <c r="F19" s="131">
        <v>90.48</v>
      </c>
      <c r="G19" s="131"/>
      <c r="H19" s="132"/>
      <c r="I19" s="132"/>
    </row>
    <row r="20" s="109" customFormat="1" ht="25" customHeight="1" spans="1:9">
      <c r="A20" s="133" t="s">
        <v>79</v>
      </c>
      <c r="B20" s="131">
        <f>SUM(B21:B27)</f>
        <v>5235</v>
      </c>
      <c r="C20" s="131">
        <f>SUM(C21:C27)</f>
        <v>5235</v>
      </c>
      <c r="D20" s="131">
        <f>SUM(D21:D27)</f>
        <v>7372</v>
      </c>
      <c r="E20" s="122">
        <f t="shared" si="0"/>
        <v>140.821394460363</v>
      </c>
      <c r="F20" s="131">
        <v>145.69</v>
      </c>
      <c r="G20" s="131"/>
      <c r="H20" s="132"/>
      <c r="I20" s="132"/>
    </row>
    <row r="21" s="109" customFormat="1" ht="25" customHeight="1" spans="1:9">
      <c r="A21" s="134" t="s">
        <v>80</v>
      </c>
      <c r="B21" s="131">
        <v>942</v>
      </c>
      <c r="C21" s="131">
        <v>942</v>
      </c>
      <c r="D21" s="131">
        <v>1060</v>
      </c>
      <c r="E21" s="122">
        <f t="shared" si="0"/>
        <v>112.526539278132</v>
      </c>
      <c r="F21" s="131">
        <v>112.53</v>
      </c>
      <c r="G21" s="131"/>
      <c r="H21" s="132"/>
      <c r="I21" s="132"/>
    </row>
    <row r="22" s="109" customFormat="1" ht="25" customHeight="1" spans="1:9">
      <c r="A22" s="134" t="s">
        <v>81</v>
      </c>
      <c r="B22" s="131">
        <v>295</v>
      </c>
      <c r="C22" s="131">
        <v>295</v>
      </c>
      <c r="D22" s="131">
        <v>349</v>
      </c>
      <c r="E22" s="122">
        <f t="shared" si="0"/>
        <v>118.305084745763</v>
      </c>
      <c r="F22" s="131">
        <v>118.31</v>
      </c>
      <c r="G22" s="131"/>
      <c r="H22" s="132"/>
      <c r="I22" s="132"/>
    </row>
    <row r="23" s="109" customFormat="1" ht="25" customHeight="1" spans="1:9">
      <c r="A23" s="134" t="s">
        <v>82</v>
      </c>
      <c r="B23" s="131">
        <v>553</v>
      </c>
      <c r="C23" s="131">
        <v>553</v>
      </c>
      <c r="D23" s="131">
        <v>454</v>
      </c>
      <c r="E23" s="122">
        <f t="shared" si="0"/>
        <v>82.0976491862568</v>
      </c>
      <c r="F23" s="131">
        <v>82.1</v>
      </c>
      <c r="G23" s="131"/>
      <c r="H23" s="132"/>
      <c r="I23" s="132"/>
    </row>
    <row r="24" s="109" customFormat="1" ht="25" customHeight="1" spans="1:9">
      <c r="A24" s="134" t="s">
        <v>83</v>
      </c>
      <c r="B24" s="131"/>
      <c r="C24" s="131"/>
      <c r="D24" s="131"/>
      <c r="E24" s="122"/>
      <c r="F24" s="131"/>
      <c r="G24" s="131"/>
      <c r="H24" s="132"/>
      <c r="I24" s="132"/>
    </row>
    <row r="25" s="109" customFormat="1" ht="25" customHeight="1" spans="1:9">
      <c r="A25" s="134" t="s">
        <v>84</v>
      </c>
      <c r="B25" s="131">
        <v>3195</v>
      </c>
      <c r="C25" s="131">
        <v>3195</v>
      </c>
      <c r="D25" s="131">
        <v>3745</v>
      </c>
      <c r="E25" s="122">
        <f t="shared" ref="E25:E27" si="1">D25/C25*100</f>
        <v>117.214397496088</v>
      </c>
      <c r="F25" s="131">
        <v>124.01</v>
      </c>
      <c r="G25" s="131"/>
      <c r="H25" s="132"/>
      <c r="I25" s="132"/>
    </row>
    <row r="26" s="109" customFormat="1" ht="25" customHeight="1" spans="1:9">
      <c r="A26" s="134" t="s">
        <v>85</v>
      </c>
      <c r="B26" s="131">
        <v>40</v>
      </c>
      <c r="C26" s="131">
        <v>40</v>
      </c>
      <c r="D26" s="131"/>
      <c r="E26" s="122">
        <f t="shared" si="1"/>
        <v>0</v>
      </c>
      <c r="F26" s="131"/>
      <c r="G26" s="131"/>
      <c r="H26" s="132"/>
      <c r="I26" s="132"/>
    </row>
    <row r="27" s="109" customFormat="1" ht="21" customHeight="1" spans="1:9">
      <c r="A27" s="134" t="s">
        <v>86</v>
      </c>
      <c r="B27" s="131">
        <v>210</v>
      </c>
      <c r="C27" s="131">
        <v>210</v>
      </c>
      <c r="D27" s="131">
        <v>1764</v>
      </c>
      <c r="E27" s="122">
        <f t="shared" si="1"/>
        <v>840</v>
      </c>
      <c r="F27" s="131">
        <v>840</v>
      </c>
      <c r="G27" s="131"/>
      <c r="H27" s="132"/>
      <c r="I27" s="132"/>
    </row>
  </sheetData>
  <mergeCells count="1">
    <mergeCell ref="A1:G1"/>
  </mergeCells>
  <pageMargins left="0.7" right="0.7" top="0.75" bottom="0.75" header="0.3" footer="0.3"/>
  <pageSetup paperSize="9" scale="6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E27" sqref="E27"/>
    </sheetView>
  </sheetViews>
  <sheetFormatPr defaultColWidth="9" defaultRowHeight="13.5" outlineLevelCol="2"/>
  <cols>
    <col min="1" max="1" width="56.75" customWidth="1"/>
    <col min="2" max="3" width="34.6333333333333" customWidth="1"/>
  </cols>
  <sheetData>
    <row r="1" ht="51" customHeight="1" spans="1:3">
      <c r="A1" s="70" t="s">
        <v>87</v>
      </c>
      <c r="B1" s="70"/>
      <c r="C1" s="70"/>
    </row>
    <row r="2" ht="24" customHeight="1" spans="1:3">
      <c r="A2" t="s">
        <v>88</v>
      </c>
      <c r="C2" s="128" t="s">
        <v>2</v>
      </c>
    </row>
    <row r="3" ht="30" customHeight="1" spans="1:3">
      <c r="A3" s="74" t="s">
        <v>3</v>
      </c>
      <c r="B3" s="74" t="s">
        <v>4</v>
      </c>
      <c r="C3" s="74" t="s">
        <v>5</v>
      </c>
    </row>
    <row r="4" ht="25" customHeight="1" spans="1:3">
      <c r="A4" s="129" t="s">
        <v>89</v>
      </c>
      <c r="B4" s="130">
        <f>B5+B6+B8+B11+B12</f>
        <v>183452</v>
      </c>
      <c r="C4" s="74"/>
    </row>
    <row r="5" ht="25" customHeight="1" spans="1:3">
      <c r="A5" s="129" t="s">
        <v>90</v>
      </c>
      <c r="B5" s="130">
        <v>168150</v>
      </c>
      <c r="C5" s="74"/>
    </row>
    <row r="6" ht="25" customHeight="1" spans="1:3">
      <c r="A6" s="129" t="s">
        <v>91</v>
      </c>
      <c r="B6" s="130">
        <v>656</v>
      </c>
      <c r="C6" s="74"/>
    </row>
    <row r="7" ht="25" customHeight="1" spans="1:3">
      <c r="A7" s="129" t="s">
        <v>92</v>
      </c>
      <c r="B7" s="130">
        <v>656</v>
      </c>
      <c r="C7" s="74"/>
    </row>
    <row r="8" ht="25" customHeight="1" spans="1:3">
      <c r="A8" s="129" t="s">
        <v>93</v>
      </c>
      <c r="B8" s="130">
        <v>3811</v>
      </c>
      <c r="C8" s="74"/>
    </row>
    <row r="9" ht="25" customHeight="1" spans="1:3">
      <c r="A9" s="129" t="s">
        <v>94</v>
      </c>
      <c r="B9" s="130">
        <v>3811</v>
      </c>
      <c r="C9" s="74"/>
    </row>
    <row r="10" ht="25" customHeight="1" spans="1:3">
      <c r="A10" s="129" t="s">
        <v>95</v>
      </c>
      <c r="B10" s="130">
        <v>3811</v>
      </c>
      <c r="C10" s="74"/>
    </row>
    <row r="11" ht="25" customHeight="1" spans="1:3">
      <c r="A11" s="129" t="s">
        <v>96</v>
      </c>
      <c r="B11" s="130">
        <v>7166</v>
      </c>
      <c r="C11" s="74"/>
    </row>
    <row r="12" ht="25" customHeight="1" spans="1:3">
      <c r="A12" s="129" t="s">
        <v>97</v>
      </c>
      <c r="B12" s="130">
        <v>3669</v>
      </c>
      <c r="C12" s="74"/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37"/>
  <sheetViews>
    <sheetView topLeftCell="A32" workbookViewId="0">
      <selection activeCell="C11" sqref="C11"/>
    </sheetView>
  </sheetViews>
  <sheetFormatPr defaultColWidth="9" defaultRowHeight="13.5"/>
  <cols>
    <col min="1" max="1" width="33.75" style="109" customWidth="1"/>
    <col min="2" max="7" width="9.88333333333333" style="109" customWidth="1"/>
    <col min="8" max="8" width="12.3833333333333" style="109" customWidth="1"/>
    <col min="9" max="9" width="12.6333333333333" style="109"/>
    <col min="10" max="16383" width="9" style="109"/>
    <col min="16384" max="16384" width="9" style="77"/>
  </cols>
  <sheetData>
    <row r="1" s="109" customFormat="1" ht="51" customHeight="1" spans="1:7">
      <c r="A1" s="79" t="s">
        <v>98</v>
      </c>
      <c r="B1" s="79"/>
      <c r="C1" s="79"/>
      <c r="D1" s="79"/>
      <c r="E1" s="79"/>
      <c r="F1" s="79"/>
      <c r="G1" s="79"/>
    </row>
    <row r="2" s="109" customFormat="1" ht="24" customHeight="1" spans="1:7">
      <c r="A2" s="109" t="s">
        <v>99</v>
      </c>
      <c r="C2" s="110"/>
      <c r="D2" s="110"/>
      <c r="G2" s="110" t="s">
        <v>2</v>
      </c>
    </row>
    <row r="3" s="109" customFormat="1" ht="30" customHeight="1" spans="1:7">
      <c r="A3" s="111" t="s">
        <v>3</v>
      </c>
      <c r="B3" s="111" t="s">
        <v>59</v>
      </c>
      <c r="C3" s="111" t="s">
        <v>60</v>
      </c>
      <c r="D3" s="111" t="s">
        <v>4</v>
      </c>
      <c r="E3" s="120" t="s">
        <v>61</v>
      </c>
      <c r="F3" s="120" t="s">
        <v>62</v>
      </c>
      <c r="G3" s="111" t="s">
        <v>5</v>
      </c>
    </row>
    <row r="4" s="109" customFormat="1" ht="22" customHeight="1" spans="1:7">
      <c r="A4" s="80" t="s">
        <v>100</v>
      </c>
      <c r="B4" s="121">
        <v>124288</v>
      </c>
      <c r="C4" s="121">
        <v>171819</v>
      </c>
      <c r="D4" s="121">
        <v>168150</v>
      </c>
      <c r="E4" s="122">
        <f t="shared" ref="E4:E6" si="0">D4/C4*100</f>
        <v>97.8646133431111</v>
      </c>
      <c r="F4" s="123">
        <v>121.27</v>
      </c>
      <c r="G4" s="123"/>
    </row>
    <row r="5" s="109" customFormat="1" ht="22" customHeight="1" spans="1:16384">
      <c r="A5" s="87" t="s">
        <v>101</v>
      </c>
      <c r="B5" s="82">
        <v>11473</v>
      </c>
      <c r="C5" s="82">
        <v>13421</v>
      </c>
      <c r="D5" s="73">
        <v>13421</v>
      </c>
      <c r="E5" s="122">
        <f t="shared" si="0"/>
        <v>100</v>
      </c>
      <c r="F5" s="123">
        <v>117.16</v>
      </c>
      <c r="G5" s="124"/>
      <c r="XFD5" s="77"/>
    </row>
    <row r="6" s="109" customFormat="1" ht="22" customHeight="1" spans="1:7">
      <c r="A6" s="87" t="s">
        <v>102</v>
      </c>
      <c r="B6" s="82">
        <v>417</v>
      </c>
      <c r="C6" s="82">
        <v>371</v>
      </c>
      <c r="D6" s="73">
        <v>371</v>
      </c>
      <c r="E6" s="122">
        <f t="shared" si="0"/>
        <v>100</v>
      </c>
      <c r="F6" s="123"/>
      <c r="G6" s="124"/>
    </row>
    <row r="7" s="109" customFormat="1" ht="22" customHeight="1" spans="1:7">
      <c r="A7" s="88" t="s">
        <v>103</v>
      </c>
      <c r="B7" s="125">
        <v>372</v>
      </c>
      <c r="C7" s="125"/>
      <c r="D7" s="73">
        <v>333</v>
      </c>
      <c r="E7" s="122"/>
      <c r="F7" s="123"/>
      <c r="G7" s="124"/>
    </row>
    <row r="8" s="109" customFormat="1" ht="22" customHeight="1" spans="1:7">
      <c r="A8" s="88" t="s">
        <v>104</v>
      </c>
      <c r="B8" s="125"/>
      <c r="C8" s="125"/>
      <c r="D8" s="73">
        <v>31</v>
      </c>
      <c r="E8" s="122"/>
      <c r="F8" s="123"/>
      <c r="G8" s="124"/>
    </row>
    <row r="9" s="109" customFormat="1" ht="22" customHeight="1" spans="1:7">
      <c r="A9" s="88" t="s">
        <v>105</v>
      </c>
      <c r="B9" s="125">
        <v>45</v>
      </c>
      <c r="C9" s="125"/>
      <c r="D9" s="73">
        <v>7</v>
      </c>
      <c r="E9" s="122"/>
      <c r="F9" s="123"/>
      <c r="G9" s="124"/>
    </row>
    <row r="10" s="109" customFormat="1" ht="22" customHeight="1" spans="1:7">
      <c r="A10" s="87" t="s">
        <v>106</v>
      </c>
      <c r="B10" s="82">
        <v>195</v>
      </c>
      <c r="C10" s="82">
        <v>226</v>
      </c>
      <c r="D10" s="73">
        <v>226</v>
      </c>
      <c r="E10" s="122">
        <f>D10/C10*100</f>
        <v>100</v>
      </c>
      <c r="F10" s="123"/>
      <c r="G10" s="124"/>
    </row>
    <row r="11" s="109" customFormat="1" ht="22" customHeight="1" spans="1:7">
      <c r="A11" s="88" t="s">
        <v>103</v>
      </c>
      <c r="B11" s="125">
        <v>195</v>
      </c>
      <c r="C11" s="125"/>
      <c r="D11" s="73">
        <v>212</v>
      </c>
      <c r="E11" s="122"/>
      <c r="F11" s="123"/>
      <c r="G11" s="124"/>
    </row>
    <row r="12" s="109" customFormat="1" ht="22" customHeight="1" spans="1:7">
      <c r="A12" s="88" t="s">
        <v>107</v>
      </c>
      <c r="B12" s="125"/>
      <c r="C12" s="125"/>
      <c r="D12" s="73">
        <v>14</v>
      </c>
      <c r="E12" s="122"/>
      <c r="F12" s="123"/>
      <c r="G12" s="124"/>
    </row>
    <row r="13" s="109" customFormat="1" ht="22" customHeight="1" spans="1:7">
      <c r="A13" s="87" t="s">
        <v>108</v>
      </c>
      <c r="B13" s="82">
        <v>4971</v>
      </c>
      <c r="C13" s="82">
        <v>6032</v>
      </c>
      <c r="D13" s="73">
        <v>6032</v>
      </c>
      <c r="E13" s="122">
        <f>D13/C13*100</f>
        <v>100</v>
      </c>
      <c r="F13" s="123"/>
      <c r="G13" s="124"/>
    </row>
    <row r="14" s="109" customFormat="1" ht="22" customHeight="1" spans="1:7">
      <c r="A14" s="88" t="s">
        <v>103</v>
      </c>
      <c r="B14" s="125">
        <v>3386</v>
      </c>
      <c r="C14" s="125"/>
      <c r="D14" s="73">
        <v>4124</v>
      </c>
      <c r="E14" s="122"/>
      <c r="F14" s="123"/>
      <c r="G14" s="124"/>
    </row>
    <row r="15" s="109" customFormat="1" ht="22" customHeight="1" spans="1:7">
      <c r="A15" s="88" t="s">
        <v>109</v>
      </c>
      <c r="B15" s="125">
        <v>300</v>
      </c>
      <c r="C15" s="125"/>
      <c r="D15" s="73">
        <v>643</v>
      </c>
      <c r="E15" s="122"/>
      <c r="F15" s="123"/>
      <c r="G15" s="124"/>
    </row>
    <row r="16" s="109" customFormat="1" ht="22" customHeight="1" spans="1:7">
      <c r="A16" s="88" t="s">
        <v>110</v>
      </c>
      <c r="B16" s="125">
        <v>2</v>
      </c>
      <c r="C16" s="125"/>
      <c r="D16" s="73">
        <v>71</v>
      </c>
      <c r="E16" s="122"/>
      <c r="F16" s="123"/>
      <c r="G16" s="124"/>
    </row>
    <row r="17" s="109" customFormat="1" ht="22" customHeight="1" spans="1:7">
      <c r="A17" s="88" t="s">
        <v>111</v>
      </c>
      <c r="B17" s="125">
        <v>91</v>
      </c>
      <c r="C17" s="125"/>
      <c r="D17" s="73">
        <v>89</v>
      </c>
      <c r="E17" s="122"/>
      <c r="F17" s="123"/>
      <c r="G17" s="124"/>
    </row>
    <row r="18" s="109" customFormat="1" ht="22" customHeight="1" spans="1:7">
      <c r="A18" s="88" t="s">
        <v>112</v>
      </c>
      <c r="B18" s="125">
        <v>999</v>
      </c>
      <c r="C18" s="125"/>
      <c r="D18" s="73">
        <v>867</v>
      </c>
      <c r="E18" s="122"/>
      <c r="F18" s="123"/>
      <c r="G18" s="124"/>
    </row>
    <row r="19" s="109" customFormat="1" ht="22" customHeight="1" spans="1:7">
      <c r="A19" s="88" t="s">
        <v>113</v>
      </c>
      <c r="B19" s="125">
        <v>193</v>
      </c>
      <c r="C19" s="125"/>
      <c r="D19" s="73">
        <v>238</v>
      </c>
      <c r="E19" s="122"/>
      <c r="F19" s="123"/>
      <c r="G19" s="124"/>
    </row>
    <row r="20" s="109" customFormat="1" ht="22" customHeight="1" spans="1:7">
      <c r="A20" s="87" t="s">
        <v>114</v>
      </c>
      <c r="B20" s="82">
        <v>239</v>
      </c>
      <c r="C20" s="82">
        <v>296</v>
      </c>
      <c r="D20" s="73">
        <v>296</v>
      </c>
      <c r="E20" s="122">
        <f>D20/C20*100</f>
        <v>100</v>
      </c>
      <c r="F20" s="123"/>
      <c r="G20" s="124"/>
    </row>
    <row r="21" s="109" customFormat="1" ht="22" customHeight="1" spans="1:7">
      <c r="A21" s="88" t="s">
        <v>103</v>
      </c>
      <c r="B21" s="125">
        <v>239</v>
      </c>
      <c r="C21" s="125"/>
      <c r="D21" s="73">
        <v>251</v>
      </c>
      <c r="E21" s="122"/>
      <c r="F21" s="123"/>
      <c r="G21" s="124"/>
    </row>
    <row r="22" s="109" customFormat="1" ht="22" customHeight="1" spans="1:7">
      <c r="A22" s="88" t="s">
        <v>115</v>
      </c>
      <c r="B22" s="125"/>
      <c r="C22" s="125"/>
      <c r="D22" s="73">
        <v>45</v>
      </c>
      <c r="E22" s="122"/>
      <c r="F22" s="123"/>
      <c r="G22" s="124"/>
    </row>
    <row r="23" s="109" customFormat="1" ht="22" customHeight="1" spans="1:16384">
      <c r="A23" s="87" t="s">
        <v>116</v>
      </c>
      <c r="B23" s="82">
        <v>296</v>
      </c>
      <c r="C23" s="82">
        <v>377</v>
      </c>
      <c r="D23" s="73">
        <v>377</v>
      </c>
      <c r="E23" s="122">
        <f>D23/C23*100</f>
        <v>100</v>
      </c>
      <c r="F23" s="126"/>
      <c r="G23" s="127"/>
      <c r="XFB23" s="77"/>
      <c r="XFC23" s="77"/>
      <c r="XFD23" s="77"/>
    </row>
    <row r="24" s="109" customFormat="1" ht="22" customHeight="1" spans="1:16384">
      <c r="A24" s="88" t="s">
        <v>103</v>
      </c>
      <c r="B24" s="125">
        <v>180</v>
      </c>
      <c r="C24" s="125"/>
      <c r="D24" s="73">
        <v>186</v>
      </c>
      <c r="E24" s="122"/>
      <c r="F24" s="126"/>
      <c r="G24" s="127"/>
      <c r="XFB24" s="77"/>
      <c r="XFC24" s="77"/>
      <c r="XFD24" s="77"/>
    </row>
    <row r="25" s="109" customFormat="1" ht="22" customHeight="1" spans="1:16384">
      <c r="A25" s="88" t="s">
        <v>117</v>
      </c>
      <c r="B25" s="125">
        <v>16</v>
      </c>
      <c r="C25" s="125"/>
      <c r="D25" s="73">
        <v>13</v>
      </c>
      <c r="E25" s="122"/>
      <c r="F25" s="126"/>
      <c r="G25" s="127"/>
      <c r="XFB25" s="77"/>
      <c r="XFC25" s="77"/>
      <c r="XFD25" s="77"/>
    </row>
    <row r="26" s="109" customFormat="1" ht="22" customHeight="1" spans="1:16384">
      <c r="A26" s="88" t="s">
        <v>118</v>
      </c>
      <c r="B26" s="125">
        <v>100</v>
      </c>
      <c r="C26" s="125"/>
      <c r="D26" s="73">
        <v>178</v>
      </c>
      <c r="E26" s="122"/>
      <c r="F26" s="126">
        <v>79.49</v>
      </c>
      <c r="G26" s="127"/>
      <c r="XFB26" s="77"/>
      <c r="XFC26" s="77"/>
      <c r="XFD26" s="77"/>
    </row>
    <row r="27" s="109" customFormat="1" ht="22" customHeight="1" spans="1:16384">
      <c r="A27" s="87" t="s">
        <v>119</v>
      </c>
      <c r="B27" s="82">
        <v>898</v>
      </c>
      <c r="C27" s="82">
        <v>1009</v>
      </c>
      <c r="D27" s="73">
        <v>1009</v>
      </c>
      <c r="E27" s="122">
        <f>D27/C27*100</f>
        <v>100</v>
      </c>
      <c r="F27" s="126"/>
      <c r="G27" s="127"/>
      <c r="XFB27" s="77"/>
      <c r="XFC27" s="77"/>
      <c r="XFD27" s="77"/>
    </row>
    <row r="28" s="109" customFormat="1" ht="22" customHeight="1" spans="1:16384">
      <c r="A28" s="88" t="s">
        <v>103</v>
      </c>
      <c r="B28" s="125">
        <v>302</v>
      </c>
      <c r="C28" s="125"/>
      <c r="D28" s="73">
        <v>428</v>
      </c>
      <c r="E28" s="122"/>
      <c r="F28" s="126">
        <v>119.33</v>
      </c>
      <c r="G28" s="127"/>
      <c r="XFB28" s="77"/>
      <c r="XFC28" s="77"/>
      <c r="XFD28" s="77"/>
    </row>
    <row r="29" s="109" customFormat="1" ht="22" customHeight="1" spans="1:16384">
      <c r="A29" s="88" t="s">
        <v>120</v>
      </c>
      <c r="B29" s="125">
        <v>31</v>
      </c>
      <c r="C29" s="125"/>
      <c r="D29" s="73">
        <v>12</v>
      </c>
      <c r="E29" s="122"/>
      <c r="F29" s="126"/>
      <c r="G29" s="127"/>
      <c r="XFB29" s="77"/>
      <c r="XFC29" s="77"/>
      <c r="XFD29" s="77"/>
    </row>
    <row r="30" s="109" customFormat="1" ht="22" customHeight="1" spans="1:16384">
      <c r="A30" s="88" t="s">
        <v>121</v>
      </c>
      <c r="B30" s="125">
        <v>36</v>
      </c>
      <c r="C30" s="125"/>
      <c r="D30" s="73">
        <v>20</v>
      </c>
      <c r="E30" s="122"/>
      <c r="F30" s="126"/>
      <c r="G30" s="127"/>
      <c r="XFB30" s="77"/>
      <c r="XFC30" s="77"/>
      <c r="XFD30" s="77"/>
    </row>
    <row r="31" s="109" customFormat="1" ht="22" customHeight="1" spans="1:16384">
      <c r="A31" s="88" t="s">
        <v>122</v>
      </c>
      <c r="B31" s="125">
        <v>9</v>
      </c>
      <c r="C31" s="125"/>
      <c r="D31" s="73"/>
      <c r="E31" s="122"/>
      <c r="F31" s="126"/>
      <c r="G31" s="127"/>
      <c r="XFB31" s="77"/>
      <c r="XFC31" s="77"/>
      <c r="XFD31" s="77"/>
    </row>
    <row r="32" s="109" customFormat="1" ht="22" customHeight="1" spans="1:16384">
      <c r="A32" s="88" t="s">
        <v>123</v>
      </c>
      <c r="B32" s="125">
        <v>290</v>
      </c>
      <c r="C32" s="125"/>
      <c r="D32" s="73">
        <v>303</v>
      </c>
      <c r="E32" s="122"/>
      <c r="F32" s="126"/>
      <c r="G32" s="127"/>
      <c r="XFB32" s="77"/>
      <c r="XFC32" s="77"/>
      <c r="XFD32" s="77"/>
    </row>
    <row r="33" s="109" customFormat="1" ht="22" customHeight="1" spans="1:16384">
      <c r="A33" s="88" t="s">
        <v>112</v>
      </c>
      <c r="B33" s="125">
        <v>224</v>
      </c>
      <c r="C33" s="125"/>
      <c r="D33" s="73">
        <v>246</v>
      </c>
      <c r="E33" s="122"/>
      <c r="F33" s="126"/>
      <c r="G33" s="127"/>
      <c r="XFB33" s="77"/>
      <c r="XFC33" s="77"/>
      <c r="XFD33" s="77"/>
    </row>
    <row r="34" s="109" customFormat="1" ht="22" customHeight="1" spans="1:16384">
      <c r="A34" s="88" t="s">
        <v>124</v>
      </c>
      <c r="B34" s="125">
        <v>6</v>
      </c>
      <c r="C34" s="125"/>
      <c r="D34" s="73"/>
      <c r="E34" s="122"/>
      <c r="F34" s="126"/>
      <c r="G34" s="127"/>
      <c r="XFB34" s="77"/>
      <c r="XFC34" s="77"/>
      <c r="XFD34" s="77"/>
    </row>
    <row r="35" s="109" customFormat="1" ht="22" customHeight="1" spans="1:16384">
      <c r="A35" s="87" t="s">
        <v>125</v>
      </c>
      <c r="B35" s="82">
        <v>460</v>
      </c>
      <c r="C35" s="82">
        <v>495</v>
      </c>
      <c r="D35" s="73">
        <v>495</v>
      </c>
      <c r="E35" s="122">
        <f>D35/C35*100</f>
        <v>100</v>
      </c>
      <c r="F35" s="126"/>
      <c r="G35" s="127"/>
      <c r="XFB35" s="77"/>
      <c r="XFC35" s="77"/>
      <c r="XFD35" s="77"/>
    </row>
    <row r="36" s="109" customFormat="1" ht="22" customHeight="1" spans="1:16384">
      <c r="A36" s="88" t="s">
        <v>103</v>
      </c>
      <c r="B36" s="125">
        <v>460</v>
      </c>
      <c r="C36" s="125"/>
      <c r="D36" s="73">
        <v>495</v>
      </c>
      <c r="E36" s="122"/>
      <c r="F36" s="126"/>
      <c r="G36" s="127"/>
      <c r="XFB36" s="77"/>
      <c r="XFC36" s="77"/>
      <c r="XFD36" s="77"/>
    </row>
    <row r="37" s="109" customFormat="1" ht="22" customHeight="1" spans="1:16384">
      <c r="A37" s="87" t="s">
        <v>126</v>
      </c>
      <c r="B37" s="82">
        <v>345</v>
      </c>
      <c r="C37" s="82">
        <v>259</v>
      </c>
      <c r="D37" s="73">
        <v>259</v>
      </c>
      <c r="E37" s="122">
        <f>D37/C37*100</f>
        <v>100</v>
      </c>
      <c r="F37" s="126">
        <v>103.6</v>
      </c>
      <c r="G37" s="127"/>
      <c r="XFB37" s="77"/>
      <c r="XFC37" s="77"/>
      <c r="XFD37" s="77"/>
    </row>
    <row r="38" s="109" customFormat="1" ht="22" customHeight="1" spans="1:16384">
      <c r="A38" s="88" t="s">
        <v>103</v>
      </c>
      <c r="B38" s="125">
        <v>145</v>
      </c>
      <c r="C38" s="125"/>
      <c r="D38" s="73">
        <v>176</v>
      </c>
      <c r="E38" s="122"/>
      <c r="F38" s="126"/>
      <c r="G38" s="127"/>
      <c r="XFB38" s="77"/>
      <c r="XFC38" s="77"/>
      <c r="XFD38" s="77"/>
    </row>
    <row r="39" s="109" customFormat="1" ht="22" customHeight="1" spans="1:16384">
      <c r="A39" s="88" t="s">
        <v>127</v>
      </c>
      <c r="B39" s="125">
        <v>160</v>
      </c>
      <c r="C39" s="125"/>
      <c r="D39" s="73">
        <v>83</v>
      </c>
      <c r="E39" s="122"/>
      <c r="F39" s="126"/>
      <c r="G39" s="127"/>
      <c r="XFB39" s="77"/>
      <c r="XFC39" s="77"/>
      <c r="XFD39" s="77"/>
    </row>
    <row r="40" s="109" customFormat="1" ht="22" customHeight="1" spans="1:16384">
      <c r="A40" s="88" t="s">
        <v>123</v>
      </c>
      <c r="B40" s="125">
        <v>40</v>
      </c>
      <c r="C40" s="125"/>
      <c r="D40" s="73"/>
      <c r="E40" s="122"/>
      <c r="F40" s="126"/>
      <c r="G40" s="127"/>
      <c r="XFB40" s="77"/>
      <c r="XFC40" s="77"/>
      <c r="XFD40" s="77"/>
    </row>
    <row r="41" s="109" customFormat="1" ht="22" customHeight="1" spans="1:16384">
      <c r="A41" s="87" t="s">
        <v>128</v>
      </c>
      <c r="B41" s="82">
        <v>776</v>
      </c>
      <c r="C41" s="82">
        <v>1119</v>
      </c>
      <c r="D41" s="73">
        <v>1119</v>
      </c>
      <c r="E41" s="122">
        <f t="shared" ref="E41:E46" si="1">D41/C41*100</f>
        <v>100</v>
      </c>
      <c r="F41" s="126"/>
      <c r="G41" s="127"/>
      <c r="XFB41" s="77"/>
      <c r="XFC41" s="77"/>
      <c r="XFD41" s="77"/>
    </row>
    <row r="42" s="109" customFormat="1" ht="22" customHeight="1" spans="1:16384">
      <c r="A42" s="88" t="s">
        <v>103</v>
      </c>
      <c r="B42" s="125">
        <v>776</v>
      </c>
      <c r="C42" s="125"/>
      <c r="D42" s="73">
        <v>903</v>
      </c>
      <c r="E42" s="122"/>
      <c r="F42" s="126"/>
      <c r="G42" s="127"/>
      <c r="XFB42" s="77"/>
      <c r="XFC42" s="77"/>
      <c r="XFD42" s="77"/>
    </row>
    <row r="43" s="109" customFormat="1" ht="22" customHeight="1" spans="1:16384">
      <c r="A43" s="88" t="s">
        <v>129</v>
      </c>
      <c r="B43" s="125"/>
      <c r="C43" s="125"/>
      <c r="D43" s="73">
        <v>216</v>
      </c>
      <c r="E43" s="122"/>
      <c r="F43" s="126"/>
      <c r="G43" s="127"/>
      <c r="XFB43" s="77"/>
      <c r="XFC43" s="77"/>
      <c r="XFD43" s="77"/>
    </row>
    <row r="44" s="109" customFormat="1" ht="22" customHeight="1" spans="1:16384">
      <c r="A44" s="87" t="s">
        <v>130</v>
      </c>
      <c r="B44" s="82">
        <v>82</v>
      </c>
      <c r="C44" s="82">
        <v>95</v>
      </c>
      <c r="D44" s="73">
        <v>95</v>
      </c>
      <c r="E44" s="122">
        <f t="shared" si="1"/>
        <v>100</v>
      </c>
      <c r="F44" s="126"/>
      <c r="G44" s="127"/>
      <c r="XFB44" s="77"/>
      <c r="XFC44" s="77"/>
      <c r="XFD44" s="77"/>
    </row>
    <row r="45" s="109" customFormat="1" ht="22" customHeight="1" spans="1:16384">
      <c r="A45" s="88" t="s">
        <v>131</v>
      </c>
      <c r="B45" s="125">
        <v>82</v>
      </c>
      <c r="C45" s="125"/>
      <c r="D45" s="73">
        <v>95</v>
      </c>
      <c r="E45" s="122"/>
      <c r="F45" s="126"/>
      <c r="G45" s="127"/>
      <c r="XFB45" s="77"/>
      <c r="XFC45" s="77"/>
      <c r="XFD45" s="77"/>
    </row>
    <row r="46" s="109" customFormat="1" ht="22" customHeight="1" spans="1:16384">
      <c r="A46" s="87" t="s">
        <v>132</v>
      </c>
      <c r="B46" s="82">
        <v>54</v>
      </c>
      <c r="C46" s="82">
        <v>62</v>
      </c>
      <c r="D46" s="73">
        <v>62</v>
      </c>
      <c r="E46" s="122">
        <f t="shared" si="1"/>
        <v>100</v>
      </c>
      <c r="F46" s="126">
        <v>83.87</v>
      </c>
      <c r="G46" s="127"/>
      <c r="XFB46" s="77"/>
      <c r="XFC46" s="77"/>
      <c r="XFD46" s="77"/>
    </row>
    <row r="47" s="109" customFormat="1" ht="22" customHeight="1" spans="1:16384">
      <c r="A47" s="88" t="s">
        <v>133</v>
      </c>
      <c r="B47" s="125">
        <v>54</v>
      </c>
      <c r="C47" s="125"/>
      <c r="D47" s="73">
        <v>62</v>
      </c>
      <c r="E47" s="122"/>
      <c r="F47" s="126"/>
      <c r="G47" s="127"/>
      <c r="XFB47" s="77"/>
      <c r="XFC47" s="77"/>
      <c r="XFD47" s="77"/>
    </row>
    <row r="48" s="109" customFormat="1" ht="22" customHeight="1" spans="1:16384">
      <c r="A48" s="87" t="s">
        <v>134</v>
      </c>
      <c r="B48" s="82">
        <v>40</v>
      </c>
      <c r="C48" s="82">
        <v>40</v>
      </c>
      <c r="D48" s="73">
        <v>40</v>
      </c>
      <c r="E48" s="122">
        <f t="shared" ref="E48:E53" si="2">D48/C48*100</f>
        <v>100</v>
      </c>
      <c r="F48" s="126"/>
      <c r="G48" s="127"/>
      <c r="XFB48" s="77"/>
      <c r="XFC48" s="77"/>
      <c r="XFD48" s="77"/>
    </row>
    <row r="49" s="109" customFormat="1" ht="22" customHeight="1" spans="1:16384">
      <c r="A49" s="88" t="s">
        <v>103</v>
      </c>
      <c r="B49" s="125">
        <v>40</v>
      </c>
      <c r="C49" s="125"/>
      <c r="D49" s="73">
        <v>40</v>
      </c>
      <c r="E49" s="122"/>
      <c r="F49" s="126"/>
      <c r="G49" s="127"/>
      <c r="XFB49" s="77"/>
      <c r="XFC49" s="77"/>
      <c r="XFD49" s="77"/>
    </row>
    <row r="50" s="109" customFormat="1" ht="22" customHeight="1" spans="1:16384">
      <c r="A50" s="87" t="s">
        <v>135</v>
      </c>
      <c r="B50" s="82">
        <v>225</v>
      </c>
      <c r="C50" s="82">
        <v>213</v>
      </c>
      <c r="D50" s="73">
        <v>213</v>
      </c>
      <c r="E50" s="122">
        <f t="shared" si="2"/>
        <v>100</v>
      </c>
      <c r="F50" s="126"/>
      <c r="G50" s="127"/>
      <c r="XFB50" s="77"/>
      <c r="XFC50" s="77"/>
      <c r="XFD50" s="77"/>
    </row>
    <row r="51" s="109" customFormat="1" ht="22" customHeight="1" spans="1:16384">
      <c r="A51" s="88" t="s">
        <v>103</v>
      </c>
      <c r="B51" s="125">
        <v>223</v>
      </c>
      <c r="C51" s="125"/>
      <c r="D51" s="73">
        <v>212</v>
      </c>
      <c r="E51" s="122"/>
      <c r="F51" s="126"/>
      <c r="G51" s="127"/>
      <c r="XFB51" s="77"/>
      <c r="XFC51" s="77"/>
      <c r="XFD51" s="77"/>
    </row>
    <row r="52" s="109" customFormat="1" ht="22" customHeight="1" spans="1:16384">
      <c r="A52" s="88" t="s">
        <v>136</v>
      </c>
      <c r="B52" s="125">
        <v>2</v>
      </c>
      <c r="C52" s="125"/>
      <c r="D52" s="73">
        <v>1</v>
      </c>
      <c r="E52" s="122"/>
      <c r="F52" s="126">
        <v>85.16</v>
      </c>
      <c r="G52" s="127"/>
      <c r="XFB52" s="77"/>
      <c r="XFC52" s="77"/>
      <c r="XFD52" s="77"/>
    </row>
    <row r="53" s="109" customFormat="1" ht="22" customHeight="1" spans="1:16384">
      <c r="A53" s="87" t="s">
        <v>137</v>
      </c>
      <c r="B53" s="82">
        <v>303</v>
      </c>
      <c r="C53" s="82">
        <v>257</v>
      </c>
      <c r="D53" s="73">
        <v>257</v>
      </c>
      <c r="E53" s="122">
        <f t="shared" si="2"/>
        <v>100</v>
      </c>
      <c r="F53" s="126"/>
      <c r="G53" s="127"/>
      <c r="XFB53" s="77"/>
      <c r="XFC53" s="77"/>
      <c r="XFD53" s="77"/>
    </row>
    <row r="54" s="109" customFormat="1" ht="22" customHeight="1" spans="1:16384">
      <c r="A54" s="88" t="s">
        <v>103</v>
      </c>
      <c r="B54" s="125">
        <v>303</v>
      </c>
      <c r="C54" s="125"/>
      <c r="D54" s="73">
        <v>257</v>
      </c>
      <c r="E54" s="122"/>
      <c r="F54" s="126"/>
      <c r="G54" s="127"/>
      <c r="XFB54" s="77"/>
      <c r="XFC54" s="77"/>
      <c r="XFD54" s="77"/>
    </row>
    <row r="55" s="109" customFormat="1" ht="22" customHeight="1" spans="1:16384">
      <c r="A55" s="87" t="s">
        <v>138</v>
      </c>
      <c r="B55" s="82">
        <v>517</v>
      </c>
      <c r="C55" s="82">
        <v>834</v>
      </c>
      <c r="D55" s="73">
        <v>834</v>
      </c>
      <c r="E55" s="122">
        <f>D55/C55*100</f>
        <v>100</v>
      </c>
      <c r="F55" s="126"/>
      <c r="G55" s="127"/>
      <c r="XFB55" s="77"/>
      <c r="XFC55" s="77"/>
      <c r="XFD55" s="77"/>
    </row>
    <row r="56" s="109" customFormat="1" ht="22" customHeight="1" spans="1:16384">
      <c r="A56" s="88" t="s">
        <v>103</v>
      </c>
      <c r="B56" s="125">
        <v>334</v>
      </c>
      <c r="C56" s="125"/>
      <c r="D56" s="73">
        <v>341</v>
      </c>
      <c r="E56" s="122"/>
      <c r="F56" s="126"/>
      <c r="G56" s="127"/>
      <c r="XFB56" s="77"/>
      <c r="XFC56" s="77"/>
      <c r="XFD56" s="77"/>
    </row>
    <row r="57" s="109" customFormat="1" ht="22" customHeight="1" spans="1:16384">
      <c r="A57" s="88" t="s">
        <v>139</v>
      </c>
      <c r="B57" s="125">
        <v>183</v>
      </c>
      <c r="C57" s="125"/>
      <c r="D57" s="73">
        <v>493</v>
      </c>
      <c r="E57" s="122"/>
      <c r="F57" s="126"/>
      <c r="G57" s="127"/>
      <c r="XFB57" s="77"/>
      <c r="XFC57" s="77"/>
      <c r="XFD57" s="77"/>
    </row>
    <row r="58" s="109" customFormat="1" ht="22" customHeight="1" spans="1:16384">
      <c r="A58" s="87" t="s">
        <v>140</v>
      </c>
      <c r="B58" s="82">
        <v>278</v>
      </c>
      <c r="C58" s="82">
        <v>198</v>
      </c>
      <c r="D58" s="73">
        <v>198</v>
      </c>
      <c r="E58" s="122">
        <f>D58/C58*100</f>
        <v>100</v>
      </c>
      <c r="F58" s="126"/>
      <c r="G58" s="127"/>
      <c r="XFB58" s="77"/>
      <c r="XFC58" s="77"/>
      <c r="XFD58" s="77"/>
    </row>
    <row r="59" s="109" customFormat="1" ht="22" customHeight="1" spans="1:16384">
      <c r="A59" s="88" t="s">
        <v>103</v>
      </c>
      <c r="B59" s="125">
        <v>248</v>
      </c>
      <c r="C59" s="125"/>
      <c r="D59" s="73">
        <v>158</v>
      </c>
      <c r="E59" s="122"/>
      <c r="F59" s="126">
        <v>112.79</v>
      </c>
      <c r="G59" s="127"/>
      <c r="XFB59" s="77"/>
      <c r="XFC59" s="77"/>
      <c r="XFD59" s="77"/>
    </row>
    <row r="60" s="109" customFormat="1" ht="22" customHeight="1" spans="1:16384">
      <c r="A60" s="88" t="s">
        <v>141</v>
      </c>
      <c r="B60" s="125">
        <v>10</v>
      </c>
      <c r="C60" s="125"/>
      <c r="D60" s="73">
        <v>37</v>
      </c>
      <c r="E60" s="122"/>
      <c r="F60" s="126"/>
      <c r="G60" s="127"/>
      <c r="XFB60" s="77"/>
      <c r="XFC60" s="77"/>
      <c r="XFD60" s="77"/>
    </row>
    <row r="61" s="109" customFormat="1" ht="22" customHeight="1" spans="1:16384">
      <c r="A61" s="88" t="s">
        <v>142</v>
      </c>
      <c r="B61" s="125">
        <v>20</v>
      </c>
      <c r="C61" s="125"/>
      <c r="D61" s="73">
        <v>3</v>
      </c>
      <c r="E61" s="122"/>
      <c r="F61" s="126"/>
      <c r="G61" s="127"/>
      <c r="XFB61" s="77"/>
      <c r="XFC61" s="77"/>
      <c r="XFD61" s="77"/>
    </row>
    <row r="62" s="109" customFormat="1" ht="22" customHeight="1" spans="1:16384">
      <c r="A62" s="87" t="s">
        <v>143</v>
      </c>
      <c r="B62" s="82">
        <v>73</v>
      </c>
      <c r="C62" s="82">
        <v>71</v>
      </c>
      <c r="D62" s="73">
        <v>71</v>
      </c>
      <c r="E62" s="122">
        <f>D62/C62*100</f>
        <v>100</v>
      </c>
      <c r="F62" s="126"/>
      <c r="G62" s="127"/>
      <c r="XFB62" s="77"/>
      <c r="XFC62" s="77"/>
      <c r="XFD62" s="77"/>
    </row>
    <row r="63" s="109" customFormat="1" ht="22" customHeight="1" spans="1:16384">
      <c r="A63" s="88" t="s">
        <v>103</v>
      </c>
      <c r="B63" s="125">
        <v>68</v>
      </c>
      <c r="C63" s="125"/>
      <c r="D63" s="73">
        <v>66</v>
      </c>
      <c r="E63" s="122"/>
      <c r="F63" s="126"/>
      <c r="G63" s="127"/>
      <c r="XFB63" s="77"/>
      <c r="XFC63" s="77"/>
      <c r="XFD63" s="77"/>
    </row>
    <row r="64" s="109" customFormat="1" ht="22" customHeight="1" spans="1:16384">
      <c r="A64" s="88" t="s">
        <v>144</v>
      </c>
      <c r="B64" s="125">
        <v>5</v>
      </c>
      <c r="C64" s="125"/>
      <c r="D64" s="73">
        <v>5</v>
      </c>
      <c r="E64" s="122"/>
      <c r="F64" s="126"/>
      <c r="G64" s="127"/>
      <c r="XFB64" s="77"/>
      <c r="XFC64" s="77"/>
      <c r="XFD64" s="77"/>
    </row>
    <row r="65" s="109" customFormat="1" ht="22" customHeight="1" spans="1:16384">
      <c r="A65" s="87" t="s">
        <v>145</v>
      </c>
      <c r="B65" s="82">
        <v>454</v>
      </c>
      <c r="C65" s="82">
        <v>461</v>
      </c>
      <c r="D65" s="73">
        <v>461</v>
      </c>
      <c r="E65" s="122">
        <f t="shared" ref="E65:E70" si="3">D65/C65*100</f>
        <v>100</v>
      </c>
      <c r="F65" s="126"/>
      <c r="G65" s="127"/>
      <c r="XFB65" s="77"/>
      <c r="XFC65" s="77"/>
      <c r="XFD65" s="77"/>
    </row>
    <row r="66" s="109" customFormat="1" ht="22" customHeight="1" spans="1:16384">
      <c r="A66" s="88" t="s">
        <v>103</v>
      </c>
      <c r="B66" s="125">
        <v>452</v>
      </c>
      <c r="C66" s="125"/>
      <c r="D66" s="73">
        <v>461</v>
      </c>
      <c r="E66" s="122"/>
      <c r="F66" s="126"/>
      <c r="G66" s="127"/>
      <c r="XFB66" s="77"/>
      <c r="XFC66" s="77"/>
      <c r="XFD66" s="77"/>
    </row>
    <row r="67" s="109" customFormat="1" ht="22" customHeight="1" spans="1:16384">
      <c r="A67" s="88" t="s">
        <v>146</v>
      </c>
      <c r="B67" s="125">
        <v>2</v>
      </c>
      <c r="C67" s="125"/>
      <c r="D67" s="73"/>
      <c r="E67" s="122"/>
      <c r="F67" s="126"/>
      <c r="G67" s="127"/>
      <c r="XFB67" s="77"/>
      <c r="XFC67" s="77"/>
      <c r="XFD67" s="77"/>
    </row>
    <row r="68" s="109" customFormat="1" ht="22" customHeight="1" spans="1:16384">
      <c r="A68" s="87" t="s">
        <v>147</v>
      </c>
      <c r="B68" s="82">
        <v>63</v>
      </c>
      <c r="C68" s="82">
        <v>70</v>
      </c>
      <c r="D68" s="73">
        <v>70</v>
      </c>
      <c r="E68" s="122">
        <f t="shared" si="3"/>
        <v>100</v>
      </c>
      <c r="F68" s="126"/>
      <c r="G68" s="127"/>
      <c r="XFB68" s="77"/>
      <c r="XFC68" s="77"/>
      <c r="XFD68" s="77"/>
    </row>
    <row r="69" s="109" customFormat="1" ht="22" customHeight="1" spans="1:16384">
      <c r="A69" s="88" t="s">
        <v>112</v>
      </c>
      <c r="B69" s="125">
        <v>63</v>
      </c>
      <c r="C69" s="125"/>
      <c r="D69" s="73">
        <v>70</v>
      </c>
      <c r="E69" s="122"/>
      <c r="F69" s="126"/>
      <c r="G69" s="127"/>
      <c r="XFB69" s="77"/>
      <c r="XFC69" s="77"/>
      <c r="XFD69" s="77"/>
    </row>
    <row r="70" s="109" customFormat="1" ht="22" customHeight="1" spans="1:16384">
      <c r="A70" s="87" t="s">
        <v>148</v>
      </c>
      <c r="B70" s="82">
        <v>787</v>
      </c>
      <c r="C70" s="82">
        <v>936</v>
      </c>
      <c r="D70" s="73">
        <v>936</v>
      </c>
      <c r="E70" s="122">
        <f t="shared" si="3"/>
        <v>100</v>
      </c>
      <c r="F70" s="126"/>
      <c r="G70" s="127"/>
      <c r="XFB70" s="77"/>
      <c r="XFC70" s="77"/>
      <c r="XFD70" s="77"/>
    </row>
    <row r="71" s="109" customFormat="1" ht="22" customHeight="1" spans="1:16384">
      <c r="A71" s="88" t="s">
        <v>103</v>
      </c>
      <c r="B71" s="125">
        <v>626</v>
      </c>
      <c r="C71" s="125"/>
      <c r="D71" s="73">
        <v>632</v>
      </c>
      <c r="E71" s="122"/>
      <c r="F71" s="126"/>
      <c r="G71" s="127"/>
      <c r="XFB71" s="77"/>
      <c r="XFC71" s="77"/>
      <c r="XFD71" s="77"/>
    </row>
    <row r="72" s="109" customFormat="1" ht="22" customHeight="1" spans="1:16384">
      <c r="A72" s="88" t="s">
        <v>149</v>
      </c>
      <c r="B72" s="125">
        <v>98</v>
      </c>
      <c r="C72" s="125"/>
      <c r="D72" s="73">
        <v>13</v>
      </c>
      <c r="E72" s="122"/>
      <c r="F72" s="126"/>
      <c r="G72" s="127"/>
      <c r="XFB72" s="77"/>
      <c r="XFC72" s="77"/>
      <c r="XFD72" s="77"/>
    </row>
    <row r="73" s="109" customFormat="1" ht="22" customHeight="1" spans="1:16384">
      <c r="A73" s="88" t="s">
        <v>150</v>
      </c>
      <c r="B73" s="125"/>
      <c r="C73" s="125"/>
      <c r="D73" s="73">
        <v>19</v>
      </c>
      <c r="E73" s="122"/>
      <c r="F73" s="126"/>
      <c r="G73" s="127"/>
      <c r="XFB73" s="77"/>
      <c r="XFC73" s="77"/>
      <c r="XFD73" s="77"/>
    </row>
    <row r="74" s="109" customFormat="1" ht="22" customHeight="1" spans="1:16384">
      <c r="A74" s="88" t="s">
        <v>151</v>
      </c>
      <c r="B74" s="125"/>
      <c r="C74" s="125"/>
      <c r="D74" s="73">
        <v>99</v>
      </c>
      <c r="E74" s="122"/>
      <c r="F74" s="126"/>
      <c r="G74" s="127"/>
      <c r="XFB74" s="77"/>
      <c r="XFC74" s="77"/>
      <c r="XFD74" s="77"/>
    </row>
    <row r="75" s="109" customFormat="1" ht="22" customHeight="1" spans="1:16384">
      <c r="A75" s="88" t="s">
        <v>152</v>
      </c>
      <c r="B75" s="125"/>
      <c r="C75" s="125"/>
      <c r="D75" s="73">
        <v>25</v>
      </c>
      <c r="E75" s="122"/>
      <c r="F75" s="126"/>
      <c r="G75" s="127"/>
      <c r="XFB75" s="77"/>
      <c r="XFC75" s="77"/>
      <c r="XFD75" s="77"/>
    </row>
    <row r="76" s="109" customFormat="1" ht="22" customHeight="1" spans="1:16384">
      <c r="A76" s="88" t="s">
        <v>112</v>
      </c>
      <c r="B76" s="125">
        <v>63</v>
      </c>
      <c r="C76" s="125"/>
      <c r="D76" s="73">
        <v>78</v>
      </c>
      <c r="E76" s="122"/>
      <c r="F76" s="126"/>
      <c r="G76" s="127"/>
      <c r="XFB76" s="77"/>
      <c r="XFC76" s="77"/>
      <c r="XFD76" s="77"/>
    </row>
    <row r="77" s="109" customFormat="1" ht="22" customHeight="1" spans="1:16384">
      <c r="A77" s="88" t="s">
        <v>153</v>
      </c>
      <c r="B77" s="125"/>
      <c r="C77" s="125"/>
      <c r="D77" s="73">
        <v>70</v>
      </c>
      <c r="E77" s="122"/>
      <c r="F77" s="126">
        <v>115.89</v>
      </c>
      <c r="G77" s="127"/>
      <c r="XFB77" s="77"/>
      <c r="XFC77" s="77"/>
      <c r="XFD77" s="77"/>
    </row>
    <row r="78" s="109" customFormat="1" ht="22" customHeight="1" spans="1:16384">
      <c r="A78" s="87" t="s">
        <v>154</v>
      </c>
      <c r="B78" s="82">
        <v>62</v>
      </c>
      <c r="C78" s="82">
        <v>62</v>
      </c>
      <c r="D78" s="73">
        <v>62</v>
      </c>
      <c r="E78" s="122">
        <f t="shared" ref="E78:E82" si="4">D78/C78*100</f>
        <v>100</v>
      </c>
      <c r="F78" s="126">
        <v>79.49</v>
      </c>
      <c r="G78" s="127"/>
      <c r="XFB78" s="77"/>
      <c r="XFC78" s="77"/>
      <c r="XFD78" s="77"/>
    </row>
    <row r="79" s="109" customFormat="1" ht="22" customHeight="1" spans="1:16384">
      <c r="A79" s="87" t="s">
        <v>155</v>
      </c>
      <c r="B79" s="82">
        <v>62</v>
      </c>
      <c r="C79" s="82">
        <v>62</v>
      </c>
      <c r="D79" s="73">
        <v>62</v>
      </c>
      <c r="E79" s="122">
        <f t="shared" si="4"/>
        <v>100</v>
      </c>
      <c r="F79" s="126"/>
      <c r="G79" s="127"/>
      <c r="XFB79" s="77"/>
      <c r="XFC79" s="77"/>
      <c r="XFD79" s="77"/>
    </row>
    <row r="80" s="109" customFormat="1" ht="22" customHeight="1" spans="1:16384">
      <c r="A80" s="88" t="s">
        <v>156</v>
      </c>
      <c r="B80" s="125">
        <v>62</v>
      </c>
      <c r="C80" s="125"/>
      <c r="D80" s="73">
        <v>62</v>
      </c>
      <c r="E80" s="122"/>
      <c r="F80" s="126"/>
      <c r="G80" s="127"/>
      <c r="XFB80" s="77"/>
      <c r="XFC80" s="77"/>
      <c r="XFD80" s="77"/>
    </row>
    <row r="81" s="109" customFormat="1" ht="22" customHeight="1" spans="1:16384">
      <c r="A81" s="87" t="s">
        <v>157</v>
      </c>
      <c r="B81" s="82">
        <v>3394</v>
      </c>
      <c r="C81" s="82">
        <v>4718</v>
      </c>
      <c r="D81" s="73">
        <v>4716</v>
      </c>
      <c r="E81" s="122">
        <f t="shared" si="4"/>
        <v>99.9576091564222</v>
      </c>
      <c r="F81" s="126">
        <v>119.33</v>
      </c>
      <c r="G81" s="127"/>
      <c r="XFB81" s="77"/>
      <c r="XFC81" s="77"/>
      <c r="XFD81" s="77"/>
    </row>
    <row r="82" s="109" customFormat="1" ht="22" customHeight="1" spans="1:16384">
      <c r="A82" s="87" t="s">
        <v>158</v>
      </c>
      <c r="B82" s="82">
        <v>28</v>
      </c>
      <c r="C82" s="82">
        <v>10</v>
      </c>
      <c r="D82" s="73">
        <v>10</v>
      </c>
      <c r="E82" s="122">
        <f t="shared" si="4"/>
        <v>100</v>
      </c>
      <c r="F82" s="126"/>
      <c r="G82" s="127"/>
      <c r="XFB82" s="77"/>
      <c r="XFC82" s="77"/>
      <c r="XFD82" s="77"/>
    </row>
    <row r="83" s="109" customFormat="1" ht="22" customHeight="1" spans="1:16384">
      <c r="A83" s="88" t="s">
        <v>159</v>
      </c>
      <c r="B83" s="125">
        <v>28</v>
      </c>
      <c r="C83" s="125"/>
      <c r="D83" s="73">
        <v>10</v>
      </c>
      <c r="E83" s="122"/>
      <c r="F83" s="126"/>
      <c r="G83" s="127"/>
      <c r="XFB83" s="77"/>
      <c r="XFC83" s="77"/>
      <c r="XFD83" s="77"/>
    </row>
    <row r="84" s="109" customFormat="1" ht="22" customHeight="1" spans="1:16384">
      <c r="A84" s="87" t="s">
        <v>160</v>
      </c>
      <c r="B84" s="82">
        <v>2966</v>
      </c>
      <c r="C84" s="82">
        <v>3940</v>
      </c>
      <c r="D84" s="73">
        <v>3938</v>
      </c>
      <c r="E84" s="122">
        <f>D84/C84*100</f>
        <v>99.9492385786802</v>
      </c>
      <c r="F84" s="126"/>
      <c r="G84" s="127"/>
      <c r="XFB84" s="77"/>
      <c r="XFC84" s="77"/>
      <c r="XFD84" s="77"/>
    </row>
    <row r="85" s="109" customFormat="1" ht="22" customHeight="1" spans="1:16384">
      <c r="A85" s="88" t="s">
        <v>103</v>
      </c>
      <c r="B85" s="125">
        <v>1657</v>
      </c>
      <c r="C85" s="125"/>
      <c r="D85" s="73">
        <v>1702</v>
      </c>
      <c r="E85" s="122"/>
      <c r="F85" s="126"/>
      <c r="G85" s="127"/>
      <c r="XFB85" s="77"/>
      <c r="XFC85" s="77"/>
      <c r="XFD85" s="77"/>
    </row>
    <row r="86" s="109" customFormat="1" ht="22" customHeight="1" spans="1:16384">
      <c r="A86" s="88" t="s">
        <v>129</v>
      </c>
      <c r="B86" s="125">
        <v>486</v>
      </c>
      <c r="C86" s="125"/>
      <c r="D86" s="73">
        <v>694</v>
      </c>
      <c r="E86" s="122"/>
      <c r="F86" s="126"/>
      <c r="G86" s="127"/>
      <c r="XFB86" s="77"/>
      <c r="XFC86" s="77"/>
      <c r="XFD86" s="77"/>
    </row>
    <row r="87" s="109" customFormat="1" ht="22" customHeight="1" spans="1:16384">
      <c r="A87" s="88" t="s">
        <v>123</v>
      </c>
      <c r="B87" s="125"/>
      <c r="C87" s="125"/>
      <c r="D87" s="73">
        <v>421</v>
      </c>
      <c r="E87" s="122"/>
      <c r="F87" s="126"/>
      <c r="G87" s="127"/>
      <c r="XFB87" s="77"/>
      <c r="XFC87" s="77"/>
      <c r="XFD87" s="77"/>
    </row>
    <row r="88" s="109" customFormat="1" ht="22" customHeight="1" spans="1:16384">
      <c r="A88" s="88" t="s">
        <v>161</v>
      </c>
      <c r="B88" s="125">
        <v>823</v>
      </c>
      <c r="C88" s="125"/>
      <c r="D88" s="73">
        <v>99</v>
      </c>
      <c r="E88" s="122"/>
      <c r="F88" s="126"/>
      <c r="G88" s="127"/>
      <c r="XFB88" s="77"/>
      <c r="XFC88" s="77"/>
      <c r="XFD88" s="77"/>
    </row>
    <row r="89" s="109" customFormat="1" ht="22" customHeight="1" spans="1:16384">
      <c r="A89" s="88" t="s">
        <v>162</v>
      </c>
      <c r="B89" s="125"/>
      <c r="C89" s="125"/>
      <c r="D89" s="73">
        <v>1012</v>
      </c>
      <c r="E89" s="122"/>
      <c r="F89" s="126"/>
      <c r="G89" s="127"/>
      <c r="XFB89" s="77"/>
      <c r="XFC89" s="77"/>
      <c r="XFD89" s="77"/>
    </row>
    <row r="90" s="109" customFormat="1" ht="22" customHeight="1" spans="1:16384">
      <c r="A90" s="88" t="s">
        <v>163</v>
      </c>
      <c r="B90" s="125"/>
      <c r="C90" s="125"/>
      <c r="D90" s="73">
        <v>10</v>
      </c>
      <c r="E90" s="122"/>
      <c r="F90" s="126"/>
      <c r="G90" s="127"/>
      <c r="XFB90" s="77"/>
      <c r="XFC90" s="77"/>
      <c r="XFD90" s="77"/>
    </row>
    <row r="91" s="109" customFormat="1" ht="22" customHeight="1" spans="1:16384">
      <c r="A91" s="87" t="s">
        <v>164</v>
      </c>
      <c r="B91" s="82">
        <v>32</v>
      </c>
      <c r="C91" s="82">
        <v>267</v>
      </c>
      <c r="D91" s="73">
        <v>267</v>
      </c>
      <c r="E91" s="122">
        <f t="shared" ref="E91:E96" si="5">D91/C91*100</f>
        <v>100</v>
      </c>
      <c r="F91" s="126">
        <v>77.58</v>
      </c>
      <c r="G91" s="127"/>
      <c r="XFB91" s="77"/>
      <c r="XFC91" s="77"/>
      <c r="XFD91" s="77"/>
    </row>
    <row r="92" s="109" customFormat="1" ht="22" customHeight="1" spans="1:16384">
      <c r="A92" s="88" t="s">
        <v>103</v>
      </c>
      <c r="B92" s="125">
        <v>32</v>
      </c>
      <c r="C92" s="125"/>
      <c r="D92" s="73">
        <v>265</v>
      </c>
      <c r="E92" s="122"/>
      <c r="F92" s="126"/>
      <c r="G92" s="127"/>
      <c r="XFB92" s="77"/>
      <c r="XFC92" s="77"/>
      <c r="XFD92" s="77"/>
    </row>
    <row r="93" s="109" customFormat="1" ht="22" customHeight="1" spans="1:16384">
      <c r="A93" s="88" t="s">
        <v>129</v>
      </c>
      <c r="B93" s="125"/>
      <c r="C93" s="125"/>
      <c r="D93" s="73">
        <v>2</v>
      </c>
      <c r="E93" s="122"/>
      <c r="F93" s="126"/>
      <c r="G93" s="127"/>
      <c r="XFB93" s="77"/>
      <c r="XFC93" s="77"/>
      <c r="XFD93" s="77"/>
    </row>
    <row r="94" s="109" customFormat="1" ht="22" customHeight="1" spans="1:16384">
      <c r="A94" s="87" t="s">
        <v>165</v>
      </c>
      <c r="B94" s="82">
        <v>8</v>
      </c>
      <c r="C94" s="82">
        <v>47</v>
      </c>
      <c r="D94" s="73">
        <v>47</v>
      </c>
      <c r="E94" s="122">
        <f t="shared" si="5"/>
        <v>100</v>
      </c>
      <c r="F94" s="126"/>
      <c r="G94" s="127"/>
      <c r="XFB94" s="77"/>
      <c r="XFC94" s="77"/>
      <c r="XFD94" s="77"/>
    </row>
    <row r="95" s="109" customFormat="1" ht="22" customHeight="1" spans="1:16384">
      <c r="A95" s="88" t="s">
        <v>103</v>
      </c>
      <c r="B95" s="125">
        <v>8</v>
      </c>
      <c r="C95" s="125"/>
      <c r="D95" s="73">
        <v>47</v>
      </c>
      <c r="E95" s="122"/>
      <c r="F95" s="126"/>
      <c r="G95" s="127"/>
      <c r="XFB95" s="77"/>
      <c r="XFC95" s="77"/>
      <c r="XFD95" s="77"/>
    </row>
    <row r="96" s="109" customFormat="1" ht="22" customHeight="1" spans="1:16384">
      <c r="A96" s="87" t="s">
        <v>166</v>
      </c>
      <c r="B96" s="82">
        <v>355</v>
      </c>
      <c r="C96" s="82">
        <v>443</v>
      </c>
      <c r="D96" s="73">
        <v>443</v>
      </c>
      <c r="E96" s="122">
        <f t="shared" si="5"/>
        <v>100</v>
      </c>
      <c r="F96" s="126"/>
      <c r="G96" s="127"/>
      <c r="XFB96" s="77"/>
      <c r="XFC96" s="77"/>
      <c r="XFD96" s="77"/>
    </row>
    <row r="97" s="109" customFormat="1" ht="22" customHeight="1" spans="1:16384">
      <c r="A97" s="88" t="s">
        <v>103</v>
      </c>
      <c r="B97" s="125">
        <v>262</v>
      </c>
      <c r="C97" s="125"/>
      <c r="D97" s="73">
        <v>320</v>
      </c>
      <c r="E97" s="122"/>
      <c r="F97" s="126"/>
      <c r="G97" s="127"/>
      <c r="XFB97" s="77"/>
      <c r="XFC97" s="77"/>
      <c r="XFD97" s="77"/>
    </row>
    <row r="98" s="109" customFormat="1" ht="22" customHeight="1" spans="1:16384">
      <c r="A98" s="88" t="s">
        <v>129</v>
      </c>
      <c r="B98" s="125">
        <v>13</v>
      </c>
      <c r="C98" s="125"/>
      <c r="D98" s="73">
        <v>104</v>
      </c>
      <c r="E98" s="122"/>
      <c r="F98" s="126"/>
      <c r="G98" s="127"/>
      <c r="XFB98" s="77"/>
      <c r="XFC98" s="77"/>
      <c r="XFD98" s="77"/>
    </row>
    <row r="99" s="109" customFormat="1" ht="22" customHeight="1" spans="1:16384">
      <c r="A99" s="88" t="s">
        <v>167</v>
      </c>
      <c r="B99" s="125">
        <v>12</v>
      </c>
      <c r="C99" s="125"/>
      <c r="D99" s="73">
        <v>10</v>
      </c>
      <c r="E99" s="122"/>
      <c r="F99" s="126"/>
      <c r="G99" s="127"/>
      <c r="XFB99" s="77"/>
      <c r="XFC99" s="77"/>
      <c r="XFD99" s="77"/>
    </row>
    <row r="100" s="109" customFormat="1" ht="22" customHeight="1" spans="1:16384">
      <c r="A100" s="88" t="s">
        <v>168</v>
      </c>
      <c r="B100" s="125"/>
      <c r="C100" s="125"/>
      <c r="D100" s="73">
        <v>5</v>
      </c>
      <c r="E100" s="122"/>
      <c r="F100" s="126"/>
      <c r="G100" s="127"/>
      <c r="XFB100" s="77"/>
      <c r="XFC100" s="77"/>
      <c r="XFD100" s="77"/>
    </row>
    <row r="101" s="109" customFormat="1" ht="22" customHeight="1" spans="1:16384">
      <c r="A101" s="88" t="s">
        <v>169</v>
      </c>
      <c r="B101" s="125"/>
      <c r="C101" s="125"/>
      <c r="D101" s="73">
        <v>4</v>
      </c>
      <c r="E101" s="122"/>
      <c r="F101" s="126">
        <v>312.02</v>
      </c>
      <c r="G101" s="127"/>
      <c r="XFB101" s="77"/>
      <c r="XFC101" s="77"/>
      <c r="XFD101" s="77"/>
    </row>
    <row r="102" s="109" customFormat="1" ht="22" customHeight="1" spans="1:16384">
      <c r="A102" s="88" t="s">
        <v>170</v>
      </c>
      <c r="B102" s="125">
        <v>68</v>
      </c>
      <c r="C102" s="125"/>
      <c r="D102" s="73"/>
      <c r="E102" s="122"/>
      <c r="F102" s="126"/>
      <c r="G102" s="127"/>
      <c r="XFB102" s="77"/>
      <c r="XFC102" s="77"/>
      <c r="XFD102" s="77"/>
    </row>
    <row r="103" s="109" customFormat="1" ht="22" customHeight="1" spans="1:16384">
      <c r="A103" s="87" t="s">
        <v>171</v>
      </c>
      <c r="B103" s="82">
        <v>5</v>
      </c>
      <c r="C103" s="82">
        <v>11</v>
      </c>
      <c r="D103" s="73">
        <v>11</v>
      </c>
      <c r="E103" s="122">
        <f t="shared" ref="E103:E106" si="6">D103/C103*100</f>
        <v>100</v>
      </c>
      <c r="F103" s="126"/>
      <c r="G103" s="127"/>
      <c r="XFB103" s="77"/>
      <c r="XFC103" s="77"/>
      <c r="XFD103" s="77"/>
    </row>
    <row r="104" s="109" customFormat="1" ht="22" customHeight="1" spans="1:16384">
      <c r="A104" s="88" t="s">
        <v>172</v>
      </c>
      <c r="B104" s="125">
        <v>5</v>
      </c>
      <c r="C104" s="125"/>
      <c r="D104" s="73">
        <v>11</v>
      </c>
      <c r="E104" s="122"/>
      <c r="F104" s="126"/>
      <c r="G104" s="127"/>
      <c r="XFB104" s="77"/>
      <c r="XFC104" s="77"/>
      <c r="XFD104" s="77"/>
    </row>
    <row r="105" s="109" customFormat="1" ht="22" customHeight="1" spans="1:16384">
      <c r="A105" s="87" t="s">
        <v>173</v>
      </c>
      <c r="B105" s="82">
        <v>16865</v>
      </c>
      <c r="C105" s="82">
        <v>18184</v>
      </c>
      <c r="D105" s="73">
        <v>18126</v>
      </c>
      <c r="E105" s="122">
        <f t="shared" si="6"/>
        <v>99.6810382754069</v>
      </c>
      <c r="F105" s="126">
        <v>103.6</v>
      </c>
      <c r="G105" s="127"/>
      <c r="XFB105" s="77"/>
      <c r="XFC105" s="77"/>
      <c r="XFD105" s="77"/>
    </row>
    <row r="106" s="109" customFormat="1" ht="22" customHeight="1" spans="1:16384">
      <c r="A106" s="87" t="s">
        <v>174</v>
      </c>
      <c r="B106" s="82">
        <v>604</v>
      </c>
      <c r="C106" s="82">
        <v>610</v>
      </c>
      <c r="D106" s="73">
        <v>610</v>
      </c>
      <c r="E106" s="122">
        <f t="shared" si="6"/>
        <v>100</v>
      </c>
      <c r="F106" s="126">
        <v>122.09</v>
      </c>
      <c r="G106" s="127"/>
      <c r="XFB106" s="77"/>
      <c r="XFC106" s="77"/>
      <c r="XFD106" s="77"/>
    </row>
    <row r="107" s="109" customFormat="1" ht="22" customHeight="1" spans="1:16384">
      <c r="A107" s="88" t="s">
        <v>103</v>
      </c>
      <c r="B107" s="125">
        <v>604</v>
      </c>
      <c r="C107" s="125"/>
      <c r="D107" s="73">
        <v>600</v>
      </c>
      <c r="E107" s="122"/>
      <c r="F107" s="126"/>
      <c r="G107" s="127"/>
      <c r="XFB107" s="77"/>
      <c r="XFC107" s="77"/>
      <c r="XFD107" s="77"/>
    </row>
    <row r="108" s="109" customFormat="1" ht="22" customHeight="1" spans="1:16384">
      <c r="A108" s="88" t="s">
        <v>175</v>
      </c>
      <c r="B108" s="125"/>
      <c r="C108" s="125"/>
      <c r="D108" s="73">
        <v>10</v>
      </c>
      <c r="E108" s="122"/>
      <c r="F108" s="126"/>
      <c r="G108" s="127"/>
      <c r="XFB108" s="77"/>
      <c r="XFC108" s="77"/>
      <c r="XFD108" s="77"/>
    </row>
    <row r="109" s="109" customFormat="1" ht="22" customHeight="1" spans="1:16384">
      <c r="A109" s="87" t="s">
        <v>176</v>
      </c>
      <c r="B109" s="82">
        <v>14502</v>
      </c>
      <c r="C109" s="82">
        <v>15387</v>
      </c>
      <c r="D109" s="73">
        <v>15352</v>
      </c>
      <c r="E109" s="122">
        <f>D109/C109*100</f>
        <v>99.7725352570352</v>
      </c>
      <c r="F109" s="126"/>
      <c r="G109" s="127"/>
      <c r="XFB109" s="77"/>
      <c r="XFC109" s="77"/>
      <c r="XFD109" s="77"/>
    </row>
    <row r="110" s="109" customFormat="1" ht="22" customHeight="1" spans="1:16384">
      <c r="A110" s="88" t="s">
        <v>177</v>
      </c>
      <c r="B110" s="125">
        <v>711</v>
      </c>
      <c r="C110" s="125"/>
      <c r="D110" s="73">
        <v>764</v>
      </c>
      <c r="E110" s="122"/>
      <c r="F110" s="126"/>
      <c r="G110" s="127"/>
      <c r="XFB110" s="77"/>
      <c r="XFC110" s="77"/>
      <c r="XFD110" s="77"/>
    </row>
    <row r="111" s="109" customFormat="1" ht="22" customHeight="1" spans="1:16384">
      <c r="A111" s="88" t="s">
        <v>178</v>
      </c>
      <c r="B111" s="125">
        <v>4812</v>
      </c>
      <c r="C111" s="125"/>
      <c r="D111" s="73">
        <v>5007</v>
      </c>
      <c r="E111" s="122"/>
      <c r="F111" s="126"/>
      <c r="G111" s="127"/>
      <c r="XFB111" s="77"/>
      <c r="XFC111" s="77"/>
      <c r="XFD111" s="77"/>
    </row>
    <row r="112" s="109" customFormat="1" ht="22" customHeight="1" spans="1:16384">
      <c r="A112" s="88" t="s">
        <v>179</v>
      </c>
      <c r="B112" s="125">
        <v>3691</v>
      </c>
      <c r="C112" s="125"/>
      <c r="D112" s="73">
        <v>3932</v>
      </c>
      <c r="E112" s="122"/>
      <c r="F112" s="126"/>
      <c r="G112" s="127"/>
      <c r="XFB112" s="77"/>
      <c r="XFC112" s="77"/>
      <c r="XFD112" s="77"/>
    </row>
    <row r="113" s="109" customFormat="1" ht="22" customHeight="1" spans="1:16384">
      <c r="A113" s="88" t="s">
        <v>180</v>
      </c>
      <c r="B113" s="125">
        <v>1707</v>
      </c>
      <c r="C113" s="125"/>
      <c r="D113" s="73">
        <v>1823</v>
      </c>
      <c r="E113" s="122"/>
      <c r="F113" s="126"/>
      <c r="G113" s="127"/>
      <c r="XFB113" s="77"/>
      <c r="XFC113" s="77"/>
      <c r="XFD113" s="77"/>
    </row>
    <row r="114" s="109" customFormat="1" ht="22" customHeight="1" spans="1:16384">
      <c r="A114" s="88" t="s">
        <v>181</v>
      </c>
      <c r="B114" s="125">
        <v>3581</v>
      </c>
      <c r="C114" s="125"/>
      <c r="D114" s="73">
        <v>3826</v>
      </c>
      <c r="E114" s="122"/>
      <c r="F114" s="126">
        <v>181.16</v>
      </c>
      <c r="G114" s="127"/>
      <c r="XFB114" s="77"/>
      <c r="XFC114" s="77"/>
      <c r="XFD114" s="77"/>
    </row>
    <row r="115" s="109" customFormat="1" ht="22" customHeight="1" spans="1:16384">
      <c r="A115" s="87" t="s">
        <v>182</v>
      </c>
      <c r="B115" s="82">
        <v>925</v>
      </c>
      <c r="C115" s="82">
        <v>947</v>
      </c>
      <c r="D115" s="73">
        <v>926</v>
      </c>
      <c r="E115" s="122">
        <f t="shared" ref="E115:E119" si="7">D115/C115*100</f>
        <v>97.7824709609292</v>
      </c>
      <c r="F115" s="126"/>
      <c r="G115" s="127"/>
      <c r="XFB115" s="77"/>
      <c r="XFC115" s="77"/>
      <c r="XFD115" s="77"/>
    </row>
    <row r="116" s="109" customFormat="1" ht="22" customHeight="1" spans="1:16384">
      <c r="A116" s="88" t="s">
        <v>183</v>
      </c>
      <c r="B116" s="125">
        <v>925</v>
      </c>
      <c r="C116" s="125"/>
      <c r="D116" s="73">
        <v>926</v>
      </c>
      <c r="E116" s="122"/>
      <c r="F116" s="126"/>
      <c r="G116" s="127"/>
      <c r="XFB116" s="77"/>
      <c r="XFC116" s="77"/>
      <c r="XFD116" s="77"/>
    </row>
    <row r="117" s="109" customFormat="1" ht="22" customHeight="1" spans="1:16384">
      <c r="A117" s="87" t="s">
        <v>184</v>
      </c>
      <c r="B117" s="82">
        <v>3</v>
      </c>
      <c r="C117" s="82">
        <v>7</v>
      </c>
      <c r="D117" s="73">
        <v>7</v>
      </c>
      <c r="E117" s="122">
        <f t="shared" si="7"/>
        <v>100</v>
      </c>
      <c r="F117" s="126"/>
      <c r="G117" s="127"/>
      <c r="XFB117" s="77"/>
      <c r="XFC117" s="77"/>
      <c r="XFD117" s="77"/>
    </row>
    <row r="118" s="109" customFormat="1" ht="22" customHeight="1" spans="1:16384">
      <c r="A118" s="88" t="s">
        <v>185</v>
      </c>
      <c r="B118" s="125">
        <v>3</v>
      </c>
      <c r="C118" s="125"/>
      <c r="D118" s="73">
        <v>7</v>
      </c>
      <c r="E118" s="122"/>
      <c r="F118" s="126"/>
      <c r="G118" s="127"/>
      <c r="XFB118" s="77"/>
      <c r="XFC118" s="77"/>
      <c r="XFD118" s="77"/>
    </row>
    <row r="119" s="109" customFormat="1" ht="22" customHeight="1" spans="1:16384">
      <c r="A119" s="87" t="s">
        <v>186</v>
      </c>
      <c r="B119" s="82">
        <v>349</v>
      </c>
      <c r="C119" s="82">
        <v>351</v>
      </c>
      <c r="D119" s="73">
        <v>351</v>
      </c>
      <c r="E119" s="122">
        <f t="shared" si="7"/>
        <v>100</v>
      </c>
      <c r="F119" s="126">
        <v>337.09</v>
      </c>
      <c r="G119" s="127"/>
      <c r="XFB119" s="77"/>
      <c r="XFC119" s="77"/>
      <c r="XFD119" s="77"/>
    </row>
    <row r="120" s="109" customFormat="1" ht="22" customHeight="1" spans="1:16384">
      <c r="A120" s="88" t="s">
        <v>187</v>
      </c>
      <c r="B120" s="125">
        <v>229</v>
      </c>
      <c r="C120" s="125"/>
      <c r="D120" s="73">
        <v>224</v>
      </c>
      <c r="E120" s="122"/>
      <c r="F120" s="126"/>
      <c r="G120" s="127"/>
      <c r="XFB120" s="77"/>
      <c r="XFC120" s="77"/>
      <c r="XFD120" s="77"/>
    </row>
    <row r="121" s="109" customFormat="1" ht="22" customHeight="1" spans="1:16384">
      <c r="A121" s="88" t="s">
        <v>188</v>
      </c>
      <c r="B121" s="125">
        <v>120</v>
      </c>
      <c r="C121" s="125"/>
      <c r="D121" s="73">
        <v>119</v>
      </c>
      <c r="E121" s="122"/>
      <c r="F121" s="126"/>
      <c r="G121" s="127"/>
      <c r="XFB121" s="77"/>
      <c r="XFC121" s="77"/>
      <c r="XFD121" s="77"/>
    </row>
    <row r="122" s="109" customFormat="1" ht="22" customHeight="1" spans="1:16384">
      <c r="A122" s="88" t="s">
        <v>189</v>
      </c>
      <c r="B122" s="125"/>
      <c r="C122" s="125"/>
      <c r="D122" s="73">
        <v>8</v>
      </c>
      <c r="E122" s="122"/>
      <c r="F122" s="126"/>
      <c r="G122" s="127"/>
      <c r="XFB122" s="77"/>
      <c r="XFC122" s="77"/>
      <c r="XFD122" s="77"/>
    </row>
    <row r="123" s="109" customFormat="1" ht="22" customHeight="1" spans="1:16384">
      <c r="A123" s="87" t="s">
        <v>190</v>
      </c>
      <c r="B123" s="82">
        <v>482</v>
      </c>
      <c r="C123" s="82">
        <v>482</v>
      </c>
      <c r="D123" s="73">
        <v>482</v>
      </c>
      <c r="E123" s="122">
        <f t="shared" ref="E123:E128" si="8">D123/C123*100</f>
        <v>100</v>
      </c>
      <c r="F123" s="126"/>
      <c r="G123" s="127"/>
      <c r="XFB123" s="77"/>
      <c r="XFC123" s="77"/>
      <c r="XFD123" s="77"/>
    </row>
    <row r="124" s="109" customFormat="1" ht="22" customHeight="1" spans="1:16384">
      <c r="A124" s="88" t="s">
        <v>191</v>
      </c>
      <c r="B124" s="125">
        <v>482</v>
      </c>
      <c r="C124" s="125"/>
      <c r="D124" s="73">
        <v>482</v>
      </c>
      <c r="E124" s="122"/>
      <c r="F124" s="126">
        <v>41.82</v>
      </c>
      <c r="G124" s="127"/>
      <c r="XFB124" s="77"/>
      <c r="XFC124" s="77"/>
      <c r="XFD124" s="77"/>
    </row>
    <row r="125" s="109" customFormat="1" ht="22" customHeight="1" spans="1:16384">
      <c r="A125" s="87" t="s">
        <v>192</v>
      </c>
      <c r="B125" s="82"/>
      <c r="C125" s="82">
        <v>400</v>
      </c>
      <c r="D125" s="73">
        <v>398</v>
      </c>
      <c r="E125" s="122">
        <f t="shared" si="8"/>
        <v>99.5</v>
      </c>
      <c r="F125" s="126"/>
      <c r="G125" s="127"/>
      <c r="XFB125" s="77"/>
      <c r="XFC125" s="77"/>
      <c r="XFD125" s="77"/>
    </row>
    <row r="126" s="109" customFormat="1" ht="22" customHeight="1" spans="1:16384">
      <c r="A126" s="88" t="s">
        <v>193</v>
      </c>
      <c r="B126" s="125"/>
      <c r="C126" s="125"/>
      <c r="D126" s="73">
        <v>398</v>
      </c>
      <c r="E126" s="122"/>
      <c r="F126" s="126"/>
      <c r="G126" s="127"/>
      <c r="XFB126" s="77"/>
      <c r="XFC126" s="77"/>
      <c r="XFD126" s="77"/>
    </row>
    <row r="127" s="109" customFormat="1" ht="22" customHeight="1" spans="1:16384">
      <c r="A127" s="87" t="s">
        <v>194</v>
      </c>
      <c r="B127" s="82">
        <v>91</v>
      </c>
      <c r="C127" s="82">
        <v>164</v>
      </c>
      <c r="D127" s="73">
        <v>104</v>
      </c>
      <c r="E127" s="122">
        <f t="shared" si="8"/>
        <v>63.4146341463415</v>
      </c>
      <c r="F127" s="126">
        <v>83.87</v>
      </c>
      <c r="G127" s="127"/>
      <c r="XFB127" s="77"/>
      <c r="XFC127" s="77"/>
      <c r="XFD127" s="77"/>
    </row>
    <row r="128" s="109" customFormat="1" ht="22" customHeight="1" spans="1:16384">
      <c r="A128" s="87" t="s">
        <v>195</v>
      </c>
      <c r="B128" s="82">
        <v>72</v>
      </c>
      <c r="C128" s="82">
        <v>70</v>
      </c>
      <c r="D128" s="73">
        <v>70</v>
      </c>
      <c r="E128" s="122">
        <f t="shared" si="8"/>
        <v>100</v>
      </c>
      <c r="F128" s="126"/>
      <c r="G128" s="127"/>
      <c r="XFB128" s="77"/>
      <c r="XFC128" s="77"/>
      <c r="XFD128" s="77"/>
    </row>
    <row r="129" s="109" customFormat="1" ht="22" customHeight="1" spans="1:16384">
      <c r="A129" s="88" t="s">
        <v>103</v>
      </c>
      <c r="B129" s="125">
        <v>72</v>
      </c>
      <c r="C129" s="125"/>
      <c r="D129" s="73">
        <v>70</v>
      </c>
      <c r="E129" s="122"/>
      <c r="F129" s="126"/>
      <c r="G129" s="127"/>
      <c r="XFB129" s="77"/>
      <c r="XFC129" s="77"/>
      <c r="XFD129" s="77"/>
    </row>
    <row r="130" s="109" customFormat="1" ht="22" customHeight="1" spans="1:16384">
      <c r="A130" s="87" t="s">
        <v>196</v>
      </c>
      <c r="B130" s="82"/>
      <c r="C130" s="82">
        <v>8</v>
      </c>
      <c r="D130" s="73">
        <v>8</v>
      </c>
      <c r="E130" s="122">
        <f t="shared" ref="E130:E136" si="9">D130/C130*100</f>
        <v>100</v>
      </c>
      <c r="F130" s="126">
        <v>91.58</v>
      </c>
      <c r="G130" s="127"/>
      <c r="XFB130" s="77"/>
      <c r="XFC130" s="77"/>
      <c r="XFD130" s="77"/>
    </row>
    <row r="131" s="109" customFormat="1" ht="22" customHeight="1" spans="1:16384">
      <c r="A131" s="88" t="s">
        <v>197</v>
      </c>
      <c r="B131" s="125"/>
      <c r="C131" s="125"/>
      <c r="D131" s="73">
        <v>8</v>
      </c>
      <c r="E131" s="122"/>
      <c r="F131" s="126"/>
      <c r="G131" s="127"/>
      <c r="XFB131" s="77"/>
      <c r="XFC131" s="77"/>
      <c r="XFD131" s="77"/>
    </row>
    <row r="132" s="109" customFormat="1" ht="22" customHeight="1" spans="1:16384">
      <c r="A132" s="87" t="s">
        <v>198</v>
      </c>
      <c r="B132" s="82">
        <v>19</v>
      </c>
      <c r="C132" s="82">
        <v>16</v>
      </c>
      <c r="D132" s="73">
        <v>16</v>
      </c>
      <c r="E132" s="122">
        <f t="shared" si="9"/>
        <v>100</v>
      </c>
      <c r="F132" s="126"/>
      <c r="G132" s="127"/>
      <c r="XFB132" s="77"/>
      <c r="XFC132" s="77"/>
      <c r="XFD132" s="77"/>
    </row>
    <row r="133" s="109" customFormat="1" ht="22" customHeight="1" spans="1:16384">
      <c r="A133" s="88" t="s">
        <v>199</v>
      </c>
      <c r="B133" s="125">
        <v>9</v>
      </c>
      <c r="C133" s="125"/>
      <c r="D133" s="73">
        <v>9</v>
      </c>
      <c r="E133" s="122"/>
      <c r="F133" s="126">
        <v>104.36</v>
      </c>
      <c r="G133" s="127"/>
      <c r="XFB133" s="77"/>
      <c r="XFC133" s="77"/>
      <c r="XFD133" s="77"/>
    </row>
    <row r="134" s="109" customFormat="1" ht="22" customHeight="1" spans="1:16384">
      <c r="A134" s="88" t="s">
        <v>200</v>
      </c>
      <c r="B134" s="125">
        <v>10</v>
      </c>
      <c r="C134" s="125"/>
      <c r="D134" s="73">
        <v>7</v>
      </c>
      <c r="E134" s="122"/>
      <c r="F134" s="126"/>
      <c r="G134" s="127"/>
      <c r="XFB134" s="77"/>
      <c r="XFC134" s="77"/>
      <c r="XFD134" s="77"/>
    </row>
    <row r="135" s="109" customFormat="1" ht="22" customHeight="1" spans="1:16384">
      <c r="A135" s="87" t="s">
        <v>201</v>
      </c>
      <c r="B135" s="125"/>
      <c r="C135" s="125">
        <v>20</v>
      </c>
      <c r="D135" s="73"/>
      <c r="E135" s="122">
        <f t="shared" si="9"/>
        <v>0</v>
      </c>
      <c r="F135" s="126"/>
      <c r="G135" s="127"/>
      <c r="XFB135" s="77"/>
      <c r="XFC135" s="77"/>
      <c r="XFD135" s="77"/>
    </row>
    <row r="136" s="109" customFormat="1" ht="22" customHeight="1" spans="1:16384">
      <c r="A136" s="87" t="s">
        <v>202</v>
      </c>
      <c r="B136" s="82"/>
      <c r="C136" s="82">
        <v>50</v>
      </c>
      <c r="D136" s="73">
        <v>10</v>
      </c>
      <c r="E136" s="122">
        <f t="shared" si="9"/>
        <v>20</v>
      </c>
      <c r="F136" s="126"/>
      <c r="G136" s="127"/>
      <c r="XFB136" s="77"/>
      <c r="XFC136" s="77"/>
      <c r="XFD136" s="77"/>
    </row>
    <row r="137" s="109" customFormat="1" ht="22" customHeight="1" spans="1:16384">
      <c r="A137" s="88" t="s">
        <v>203</v>
      </c>
      <c r="B137" s="125"/>
      <c r="C137" s="125"/>
      <c r="D137" s="73">
        <v>10</v>
      </c>
      <c r="E137" s="122"/>
      <c r="F137" s="126"/>
      <c r="G137" s="127"/>
      <c r="XFB137" s="77"/>
      <c r="XFC137" s="77"/>
      <c r="XFD137" s="77"/>
    </row>
    <row r="138" s="109" customFormat="1" ht="22" customHeight="1" spans="1:16384">
      <c r="A138" s="87" t="s">
        <v>204</v>
      </c>
      <c r="B138" s="82">
        <v>1470</v>
      </c>
      <c r="C138" s="82">
        <v>2272</v>
      </c>
      <c r="D138" s="73">
        <v>2272</v>
      </c>
      <c r="E138" s="122">
        <f>D138/C138*100</f>
        <v>100</v>
      </c>
      <c r="F138" s="126">
        <v>85.16</v>
      </c>
      <c r="G138" s="127"/>
      <c r="XFB138" s="77"/>
      <c r="XFC138" s="77"/>
      <c r="XFD138" s="77"/>
    </row>
    <row r="139" s="109" customFormat="1" ht="22" customHeight="1" spans="1:16384">
      <c r="A139" s="87" t="s">
        <v>205</v>
      </c>
      <c r="B139" s="82">
        <v>708</v>
      </c>
      <c r="C139" s="82">
        <v>1016</v>
      </c>
      <c r="D139" s="73">
        <v>1016</v>
      </c>
      <c r="E139" s="122">
        <f>D139/C139*100</f>
        <v>100</v>
      </c>
      <c r="F139" s="126"/>
      <c r="G139" s="127"/>
      <c r="XFB139" s="77"/>
      <c r="XFC139" s="77"/>
      <c r="XFD139" s="77"/>
    </row>
    <row r="140" s="109" customFormat="1" ht="22" customHeight="1" spans="1:16384">
      <c r="A140" s="88" t="s">
        <v>103</v>
      </c>
      <c r="B140" s="125">
        <v>271</v>
      </c>
      <c r="C140" s="125"/>
      <c r="D140" s="73">
        <v>322</v>
      </c>
      <c r="E140" s="122"/>
      <c r="F140" s="126"/>
      <c r="G140" s="127"/>
      <c r="XFB140" s="77"/>
      <c r="XFC140" s="77"/>
      <c r="XFD140" s="77"/>
    </row>
    <row r="141" s="109" customFormat="1" ht="22" customHeight="1" spans="1:16384">
      <c r="A141" s="88" t="s">
        <v>206</v>
      </c>
      <c r="B141" s="125">
        <v>37</v>
      </c>
      <c r="C141" s="125"/>
      <c r="D141" s="73">
        <v>38</v>
      </c>
      <c r="E141" s="122"/>
      <c r="F141" s="126"/>
      <c r="G141" s="127"/>
      <c r="XFB141" s="77"/>
      <c r="XFC141" s="77"/>
      <c r="XFD141" s="77"/>
    </row>
    <row r="142" s="109" customFormat="1" ht="22" customHeight="1" spans="1:16384">
      <c r="A142" s="88" t="s">
        <v>207</v>
      </c>
      <c r="B142" s="125">
        <v>13</v>
      </c>
      <c r="C142" s="125"/>
      <c r="D142" s="73"/>
      <c r="E142" s="122"/>
      <c r="F142" s="126"/>
      <c r="G142" s="127"/>
      <c r="XFB142" s="77"/>
      <c r="XFC142" s="77"/>
      <c r="XFD142" s="77"/>
    </row>
    <row r="143" s="109" customFormat="1" ht="22" customHeight="1" spans="1:16384">
      <c r="A143" s="88" t="s">
        <v>208</v>
      </c>
      <c r="B143" s="125">
        <v>120</v>
      </c>
      <c r="C143" s="125"/>
      <c r="D143" s="73">
        <v>143</v>
      </c>
      <c r="E143" s="122"/>
      <c r="F143" s="126">
        <v>104.15</v>
      </c>
      <c r="G143" s="127"/>
      <c r="XFB143" s="77"/>
      <c r="XFC143" s="77"/>
      <c r="XFD143" s="77"/>
    </row>
    <row r="144" s="109" customFormat="1" ht="22" customHeight="1" spans="1:16384">
      <c r="A144" s="88" t="s">
        <v>209</v>
      </c>
      <c r="B144" s="125"/>
      <c r="C144" s="125"/>
      <c r="D144" s="73">
        <v>3</v>
      </c>
      <c r="E144" s="122"/>
      <c r="F144" s="126"/>
      <c r="G144" s="127"/>
      <c r="XFB144" s="77"/>
      <c r="XFC144" s="77"/>
      <c r="XFD144" s="77"/>
    </row>
    <row r="145" s="109" customFormat="1" ht="22" customHeight="1" spans="1:16384">
      <c r="A145" s="88" t="s">
        <v>210</v>
      </c>
      <c r="B145" s="125">
        <v>138</v>
      </c>
      <c r="C145" s="125"/>
      <c r="D145" s="73">
        <v>42</v>
      </c>
      <c r="E145" s="122"/>
      <c r="F145" s="126"/>
      <c r="G145" s="127"/>
      <c r="XFB145" s="77"/>
      <c r="XFC145" s="77"/>
      <c r="XFD145" s="77"/>
    </row>
    <row r="146" s="109" customFormat="1" ht="22" customHeight="1" spans="1:16384">
      <c r="A146" s="88" t="s">
        <v>211</v>
      </c>
      <c r="B146" s="125">
        <v>71</v>
      </c>
      <c r="C146" s="125"/>
      <c r="D146" s="73">
        <v>89</v>
      </c>
      <c r="E146" s="122"/>
      <c r="F146" s="126"/>
      <c r="G146" s="127"/>
      <c r="XFB146" s="77"/>
      <c r="XFC146" s="77"/>
      <c r="XFD146" s="77"/>
    </row>
    <row r="147" s="109" customFormat="1" ht="22" customHeight="1" spans="1:16384">
      <c r="A147" s="88" t="s">
        <v>212</v>
      </c>
      <c r="B147" s="125">
        <v>58</v>
      </c>
      <c r="C147" s="125"/>
      <c r="D147" s="73">
        <v>379</v>
      </c>
      <c r="E147" s="122"/>
      <c r="F147" s="126"/>
      <c r="G147" s="127"/>
      <c r="XFB147" s="77"/>
      <c r="XFC147" s="77"/>
      <c r="XFD147" s="77"/>
    </row>
    <row r="148" s="109" customFormat="1" ht="22" customHeight="1" spans="1:16384">
      <c r="A148" s="87" t="s">
        <v>213</v>
      </c>
      <c r="B148" s="82">
        <v>97</v>
      </c>
      <c r="C148" s="82">
        <v>145</v>
      </c>
      <c r="D148" s="73">
        <v>145</v>
      </c>
      <c r="E148" s="122">
        <f>D148/C148*100</f>
        <v>100</v>
      </c>
      <c r="F148" s="126"/>
      <c r="G148" s="127"/>
      <c r="XFB148" s="77"/>
      <c r="XFC148" s="77"/>
      <c r="XFD148" s="77"/>
    </row>
    <row r="149" s="109" customFormat="1" ht="22" customHeight="1" spans="1:16384">
      <c r="A149" s="88" t="s">
        <v>214</v>
      </c>
      <c r="B149" s="125">
        <v>97</v>
      </c>
      <c r="C149" s="125"/>
      <c r="D149" s="73">
        <v>137</v>
      </c>
      <c r="E149" s="122"/>
      <c r="F149" s="126"/>
      <c r="G149" s="127"/>
      <c r="XFB149" s="77"/>
      <c r="XFC149" s="77"/>
      <c r="XFD149" s="77"/>
    </row>
    <row r="150" s="109" customFormat="1" ht="22" customHeight="1" spans="1:16384">
      <c r="A150" s="88" t="s">
        <v>215</v>
      </c>
      <c r="B150" s="125"/>
      <c r="C150" s="125"/>
      <c r="D150" s="73">
        <v>8</v>
      </c>
      <c r="E150" s="122"/>
      <c r="F150" s="126"/>
      <c r="G150" s="127"/>
      <c r="XFB150" s="77"/>
      <c r="XFC150" s="77"/>
      <c r="XFD150" s="77"/>
    </row>
    <row r="151" s="109" customFormat="1" ht="22" customHeight="1" spans="1:16384">
      <c r="A151" s="87" t="s">
        <v>216</v>
      </c>
      <c r="B151" s="82">
        <v>4</v>
      </c>
      <c r="C151" s="82">
        <v>97</v>
      </c>
      <c r="D151" s="73">
        <v>97</v>
      </c>
      <c r="E151" s="122">
        <f>D151/C151*100</f>
        <v>100</v>
      </c>
      <c r="F151" s="126">
        <v>0</v>
      </c>
      <c r="G151" s="127"/>
      <c r="XFB151" s="77"/>
      <c r="XFC151" s="77"/>
      <c r="XFD151" s="77"/>
    </row>
    <row r="152" s="109" customFormat="1" ht="22" customHeight="1" spans="1:16384">
      <c r="A152" s="88" t="s">
        <v>217</v>
      </c>
      <c r="B152" s="125"/>
      <c r="C152" s="125"/>
      <c r="D152" s="73">
        <v>16</v>
      </c>
      <c r="E152" s="122"/>
      <c r="F152" s="126">
        <v>10.87</v>
      </c>
      <c r="G152" s="127"/>
      <c r="XFB152" s="77"/>
      <c r="XFC152" s="77"/>
      <c r="XFD152" s="77"/>
    </row>
    <row r="153" s="109" customFormat="1" ht="22" customHeight="1" spans="1:16384">
      <c r="A153" s="88" t="s">
        <v>218</v>
      </c>
      <c r="B153" s="125"/>
      <c r="C153" s="125"/>
      <c r="D153" s="73">
        <v>24</v>
      </c>
      <c r="E153" s="122"/>
      <c r="F153" s="126"/>
      <c r="G153" s="127"/>
      <c r="XFB153" s="77"/>
      <c r="XFC153" s="77"/>
      <c r="XFD153" s="77"/>
    </row>
    <row r="154" s="109" customFormat="1" ht="22" customHeight="1" spans="1:16384">
      <c r="A154" s="88" t="s">
        <v>219</v>
      </c>
      <c r="B154" s="125">
        <v>4</v>
      </c>
      <c r="C154" s="125"/>
      <c r="D154" s="73">
        <v>57</v>
      </c>
      <c r="E154" s="122"/>
      <c r="F154" s="126">
        <v>129.22</v>
      </c>
      <c r="G154" s="127"/>
      <c r="XFB154" s="77"/>
      <c r="XFC154" s="77"/>
      <c r="XFD154" s="77"/>
    </row>
    <row r="155" s="109" customFormat="1" ht="22" customHeight="1" spans="1:16384">
      <c r="A155" s="75" t="s">
        <v>220</v>
      </c>
      <c r="B155" s="82">
        <v>5</v>
      </c>
      <c r="C155" s="82">
        <v>12</v>
      </c>
      <c r="D155" s="73">
        <v>12</v>
      </c>
      <c r="E155" s="122">
        <f>D155/C155*100</f>
        <v>100</v>
      </c>
      <c r="F155" s="126"/>
      <c r="G155" s="127"/>
      <c r="XFB155" s="77"/>
      <c r="XFC155" s="77"/>
      <c r="XFD155" s="77"/>
    </row>
    <row r="156" s="109" customFormat="1" ht="22" customHeight="1" spans="1:16384">
      <c r="A156" s="76" t="s">
        <v>221</v>
      </c>
      <c r="B156" s="125"/>
      <c r="C156" s="125"/>
      <c r="D156" s="73">
        <v>7</v>
      </c>
      <c r="E156" s="122"/>
      <c r="F156" s="126"/>
      <c r="G156" s="127"/>
      <c r="XFB156" s="77"/>
      <c r="XFC156" s="77"/>
      <c r="XFD156" s="77"/>
    </row>
    <row r="157" s="109" customFormat="1" ht="22" customHeight="1" spans="1:16384">
      <c r="A157" s="76" t="s">
        <v>222</v>
      </c>
      <c r="B157" s="125">
        <v>5</v>
      </c>
      <c r="C157" s="125"/>
      <c r="D157" s="73">
        <v>5</v>
      </c>
      <c r="E157" s="122"/>
      <c r="F157" s="126"/>
      <c r="G157" s="127"/>
      <c r="XFB157" s="77"/>
      <c r="XFC157" s="77"/>
      <c r="XFD157" s="77"/>
    </row>
    <row r="158" s="109" customFormat="1" ht="22" customHeight="1" spans="1:16384">
      <c r="A158" s="75" t="s">
        <v>223</v>
      </c>
      <c r="B158" s="82">
        <v>540</v>
      </c>
      <c r="C158" s="82">
        <v>821</v>
      </c>
      <c r="D158" s="73">
        <v>821</v>
      </c>
      <c r="E158" s="122">
        <f>D158/C158*100</f>
        <v>100</v>
      </c>
      <c r="F158" s="126"/>
      <c r="XFD158" s="77"/>
    </row>
    <row r="159" s="109" customFormat="1" ht="22" customHeight="1" spans="1:16384">
      <c r="A159" s="76" t="s">
        <v>224</v>
      </c>
      <c r="B159" s="125">
        <v>502</v>
      </c>
      <c r="C159" s="125"/>
      <c r="D159" s="73">
        <v>577</v>
      </c>
      <c r="E159" s="122"/>
      <c r="F159" s="126"/>
      <c r="XFD159" s="77"/>
    </row>
    <row r="160" s="109" customFormat="1" ht="22" customHeight="1" spans="1:16384">
      <c r="A160" s="76" t="s">
        <v>225</v>
      </c>
      <c r="B160" s="125">
        <v>38</v>
      </c>
      <c r="C160" s="125"/>
      <c r="D160" s="73">
        <v>244</v>
      </c>
      <c r="E160" s="122"/>
      <c r="F160" s="126"/>
      <c r="XFD160" s="77"/>
    </row>
    <row r="161" s="109" customFormat="1" ht="22" customHeight="1" spans="1:16384">
      <c r="A161" s="87" t="s">
        <v>226</v>
      </c>
      <c r="B161" s="82">
        <v>116</v>
      </c>
      <c r="C161" s="82">
        <v>181</v>
      </c>
      <c r="D161" s="73">
        <v>181</v>
      </c>
      <c r="E161" s="122">
        <f t="shared" ref="E161:E165" si="10">D161/C161*100</f>
        <v>100</v>
      </c>
      <c r="F161" s="126"/>
      <c r="XFD161" s="77"/>
    </row>
    <row r="162" s="109" customFormat="1" ht="22" customHeight="1" spans="1:16384">
      <c r="A162" s="88" t="s">
        <v>227</v>
      </c>
      <c r="B162" s="125">
        <v>25</v>
      </c>
      <c r="C162" s="125"/>
      <c r="D162" s="73">
        <v>25</v>
      </c>
      <c r="E162" s="122"/>
      <c r="F162" s="126"/>
      <c r="XFD162" s="77"/>
    </row>
    <row r="163" s="109" customFormat="1" ht="22" customHeight="1" spans="1:16384">
      <c r="A163" s="88" t="s">
        <v>228</v>
      </c>
      <c r="B163" s="125">
        <v>91</v>
      </c>
      <c r="C163" s="125"/>
      <c r="D163" s="73">
        <v>156</v>
      </c>
      <c r="E163" s="122"/>
      <c r="F163" s="126"/>
      <c r="XFD163" s="77"/>
    </row>
    <row r="164" s="109" customFormat="1" ht="22" customHeight="1" spans="1:16384">
      <c r="A164" s="87" t="s">
        <v>229</v>
      </c>
      <c r="B164" s="82">
        <v>21208</v>
      </c>
      <c r="C164" s="82">
        <v>24337</v>
      </c>
      <c r="D164" s="73">
        <v>24318</v>
      </c>
      <c r="E164" s="122">
        <f t="shared" si="10"/>
        <v>99.9219295722562</v>
      </c>
      <c r="F164" s="126">
        <v>112.79</v>
      </c>
      <c r="XFD164" s="77"/>
    </row>
    <row r="165" s="109" customFormat="1" ht="22" customHeight="1" spans="1:16384">
      <c r="A165" s="87" t="s">
        <v>230</v>
      </c>
      <c r="B165" s="82">
        <v>610</v>
      </c>
      <c r="C165" s="82">
        <v>643</v>
      </c>
      <c r="D165" s="73">
        <v>643</v>
      </c>
      <c r="E165" s="122">
        <f t="shared" si="10"/>
        <v>100</v>
      </c>
      <c r="F165" s="126"/>
      <c r="XFD165" s="77"/>
    </row>
    <row r="166" s="109" customFormat="1" ht="22" customHeight="1" spans="1:16384">
      <c r="A166" s="88" t="s">
        <v>103</v>
      </c>
      <c r="B166" s="125">
        <v>584</v>
      </c>
      <c r="C166" s="125"/>
      <c r="D166" s="73">
        <v>578</v>
      </c>
      <c r="E166" s="122"/>
      <c r="F166" s="126"/>
      <c r="XFD166" s="77"/>
    </row>
    <row r="167" s="109" customFormat="1" ht="22" customHeight="1" spans="1:16384">
      <c r="A167" s="88" t="s">
        <v>231</v>
      </c>
      <c r="B167" s="125"/>
      <c r="C167" s="125"/>
      <c r="D167" s="73">
        <v>34</v>
      </c>
      <c r="E167" s="122"/>
      <c r="F167" s="126"/>
      <c r="XFD167" s="77"/>
    </row>
    <row r="168" s="109" customFormat="1" ht="22" customHeight="1" spans="1:16384">
      <c r="A168" s="88" t="s">
        <v>232</v>
      </c>
      <c r="B168" s="125">
        <v>2</v>
      </c>
      <c r="C168" s="125"/>
      <c r="D168" s="73">
        <v>7</v>
      </c>
      <c r="E168" s="122"/>
      <c r="F168" s="126"/>
      <c r="XFD168" s="77"/>
    </row>
    <row r="169" s="109" customFormat="1" ht="22" customHeight="1" spans="1:16384">
      <c r="A169" s="88" t="s">
        <v>233</v>
      </c>
      <c r="B169" s="125">
        <v>24</v>
      </c>
      <c r="C169" s="125"/>
      <c r="D169" s="73">
        <v>24</v>
      </c>
      <c r="E169" s="122"/>
      <c r="F169" s="126"/>
      <c r="XFD169" s="77"/>
    </row>
    <row r="170" s="109" customFormat="1" ht="22" customHeight="1" spans="1:16384">
      <c r="A170" s="87" t="s">
        <v>234</v>
      </c>
      <c r="B170" s="82">
        <v>246</v>
      </c>
      <c r="C170" s="82">
        <v>221</v>
      </c>
      <c r="D170" s="73">
        <v>221</v>
      </c>
      <c r="E170" s="122">
        <f>D170/C170*100</f>
        <v>100</v>
      </c>
      <c r="F170" s="126"/>
      <c r="XFD170" s="77"/>
    </row>
    <row r="171" s="109" customFormat="1" ht="22" customHeight="1" spans="1:16384">
      <c r="A171" s="88" t="s">
        <v>103</v>
      </c>
      <c r="B171" s="125">
        <v>173</v>
      </c>
      <c r="C171" s="125"/>
      <c r="D171" s="73">
        <v>186</v>
      </c>
      <c r="E171" s="122"/>
      <c r="F171" s="126"/>
      <c r="XFD171" s="77"/>
    </row>
    <row r="172" s="109" customFormat="1" ht="22" customHeight="1" spans="1:16384">
      <c r="A172" s="88" t="s">
        <v>235</v>
      </c>
      <c r="B172" s="125">
        <v>60</v>
      </c>
      <c r="C172" s="125"/>
      <c r="D172" s="73"/>
      <c r="E172" s="122"/>
      <c r="F172" s="126"/>
      <c r="XFD172" s="77"/>
    </row>
    <row r="173" s="109" customFormat="1" ht="22" customHeight="1" spans="1:16384">
      <c r="A173" s="88" t="s">
        <v>236</v>
      </c>
      <c r="B173" s="125"/>
      <c r="C173" s="125"/>
      <c r="D173" s="73">
        <v>6</v>
      </c>
      <c r="E173" s="122"/>
      <c r="F173" s="126"/>
      <c r="XFD173" s="77"/>
    </row>
    <row r="174" s="109" customFormat="1" ht="22" customHeight="1" spans="1:16384">
      <c r="A174" s="88" t="s">
        <v>237</v>
      </c>
      <c r="B174" s="125">
        <v>13</v>
      </c>
      <c r="C174" s="125"/>
      <c r="D174" s="73">
        <v>29</v>
      </c>
      <c r="E174" s="122"/>
      <c r="F174" s="126"/>
      <c r="XFD174" s="77"/>
    </row>
    <row r="175" s="109" customFormat="1" ht="22" customHeight="1" spans="1:16384">
      <c r="A175" s="87" t="s">
        <v>238</v>
      </c>
      <c r="B175" s="82">
        <v>12623</v>
      </c>
      <c r="C175" s="82">
        <v>14921</v>
      </c>
      <c r="D175" s="73">
        <v>14921</v>
      </c>
      <c r="E175" s="122">
        <f>D175/C175*100</f>
        <v>100</v>
      </c>
      <c r="F175" s="126"/>
      <c r="XFD175" s="77"/>
    </row>
    <row r="176" s="109" customFormat="1" ht="22" customHeight="1" spans="1:16384">
      <c r="A176" s="88" t="s">
        <v>239</v>
      </c>
      <c r="B176" s="125">
        <v>564</v>
      </c>
      <c r="C176" s="125"/>
      <c r="D176" s="73">
        <v>718</v>
      </c>
      <c r="E176" s="122"/>
      <c r="F176" s="126"/>
      <c r="XFD176" s="77"/>
    </row>
    <row r="177" s="109" customFormat="1" ht="22" customHeight="1" spans="1:16384">
      <c r="A177" s="88" t="s">
        <v>240</v>
      </c>
      <c r="B177" s="125">
        <v>465</v>
      </c>
      <c r="C177" s="125"/>
      <c r="D177" s="73">
        <v>477</v>
      </c>
      <c r="E177" s="122"/>
      <c r="F177" s="126"/>
      <c r="XFD177" s="77"/>
    </row>
    <row r="178" s="109" customFormat="1" ht="22" customHeight="1" spans="1:16384">
      <c r="A178" s="88" t="s">
        <v>241</v>
      </c>
      <c r="B178" s="125">
        <v>239</v>
      </c>
      <c r="C178" s="125"/>
      <c r="D178" s="73">
        <v>255</v>
      </c>
      <c r="E178" s="122"/>
      <c r="F178" s="126"/>
      <c r="XFD178" s="77"/>
    </row>
    <row r="179" s="109" customFormat="1" ht="22" customHeight="1" spans="1:16384">
      <c r="A179" s="88" t="s">
        <v>242</v>
      </c>
      <c r="B179" s="125">
        <v>3941</v>
      </c>
      <c r="C179" s="125"/>
      <c r="D179" s="73">
        <v>3825</v>
      </c>
      <c r="E179" s="122"/>
      <c r="F179" s="126"/>
      <c r="XFD179" s="77"/>
    </row>
    <row r="180" s="109" customFormat="1" ht="22" customHeight="1" spans="1:16384">
      <c r="A180" s="88" t="s">
        <v>243</v>
      </c>
      <c r="B180" s="125">
        <v>300</v>
      </c>
      <c r="C180" s="125"/>
      <c r="D180" s="73">
        <v>719</v>
      </c>
      <c r="E180" s="122"/>
      <c r="F180" s="126"/>
      <c r="XFD180" s="77"/>
    </row>
    <row r="181" s="109" customFormat="1" ht="22" customHeight="1" spans="1:16384">
      <c r="A181" s="88" t="s">
        <v>244</v>
      </c>
      <c r="B181" s="125">
        <v>7114</v>
      </c>
      <c r="C181" s="125"/>
      <c r="D181" s="73">
        <v>8927</v>
      </c>
      <c r="E181" s="122"/>
      <c r="F181" s="126"/>
      <c r="XFD181" s="77"/>
    </row>
    <row r="182" s="109" customFormat="1" ht="22" customHeight="1" spans="1:16384">
      <c r="A182" s="87" t="s">
        <v>245</v>
      </c>
      <c r="B182" s="82">
        <v>439</v>
      </c>
      <c r="C182" s="82">
        <v>571</v>
      </c>
      <c r="D182" s="73">
        <v>567</v>
      </c>
      <c r="E182" s="122">
        <f>D182/C182*100</f>
        <v>99.2994746059545</v>
      </c>
      <c r="F182" s="126"/>
      <c r="XFD182" s="77"/>
    </row>
    <row r="183" s="109" customFormat="1" ht="22" customHeight="1" spans="1:16384">
      <c r="A183" s="88" t="s">
        <v>246</v>
      </c>
      <c r="B183" s="125">
        <v>439</v>
      </c>
      <c r="C183" s="125"/>
      <c r="D183" s="73">
        <v>567</v>
      </c>
      <c r="E183" s="122"/>
      <c r="F183" s="126"/>
      <c r="XFD183" s="77"/>
    </row>
    <row r="184" s="109" customFormat="1" ht="22" customHeight="1" spans="1:16384">
      <c r="A184" s="87" t="s">
        <v>247</v>
      </c>
      <c r="B184" s="82">
        <v>573</v>
      </c>
      <c r="C184" s="82">
        <v>596</v>
      </c>
      <c r="D184" s="73">
        <v>596</v>
      </c>
      <c r="E184" s="122">
        <f>D184/C184*100</f>
        <v>100</v>
      </c>
      <c r="F184" s="126"/>
      <c r="XFD184" s="77"/>
    </row>
    <row r="185" s="109" customFormat="1" ht="22" customHeight="1" spans="1:16384">
      <c r="A185" s="88" t="s">
        <v>248</v>
      </c>
      <c r="B185" s="125">
        <v>30</v>
      </c>
      <c r="C185" s="125"/>
      <c r="D185" s="73">
        <v>30</v>
      </c>
      <c r="E185" s="122"/>
      <c r="F185" s="126"/>
      <c r="XFD185" s="77"/>
    </row>
    <row r="186" s="109" customFormat="1" ht="22" customHeight="1" spans="1:16384">
      <c r="A186" s="88" t="s">
        <v>249</v>
      </c>
      <c r="B186" s="125">
        <v>146</v>
      </c>
      <c r="C186" s="125"/>
      <c r="D186" s="73">
        <v>145</v>
      </c>
      <c r="E186" s="122"/>
      <c r="F186" s="126"/>
      <c r="XFD186" s="77"/>
    </row>
    <row r="187" s="109" customFormat="1" ht="22" customHeight="1" spans="1:16384">
      <c r="A187" s="88" t="s">
        <v>250</v>
      </c>
      <c r="B187" s="125">
        <v>397</v>
      </c>
      <c r="C187" s="125"/>
      <c r="D187" s="73">
        <v>421</v>
      </c>
      <c r="E187" s="122"/>
      <c r="F187" s="126"/>
      <c r="XFD187" s="77"/>
    </row>
    <row r="188" s="109" customFormat="1" ht="22" customHeight="1" spans="1:16384">
      <c r="A188" s="87" t="s">
        <v>251</v>
      </c>
      <c r="B188" s="82">
        <v>171</v>
      </c>
      <c r="C188" s="82">
        <v>232</v>
      </c>
      <c r="D188" s="73">
        <v>217</v>
      </c>
      <c r="E188" s="122">
        <f>D188/C188*100</f>
        <v>93.5344827586207</v>
      </c>
      <c r="F188" s="126"/>
      <c r="XFD188" s="77"/>
    </row>
    <row r="189" s="109" customFormat="1" ht="22" customHeight="1" spans="1:16384">
      <c r="A189" s="88" t="s">
        <v>252</v>
      </c>
      <c r="B189" s="125">
        <v>25</v>
      </c>
      <c r="C189" s="125"/>
      <c r="D189" s="73">
        <v>39</v>
      </c>
      <c r="E189" s="122"/>
      <c r="F189" s="126"/>
      <c r="XFD189" s="77"/>
    </row>
    <row r="190" s="109" customFormat="1" ht="22" customHeight="1" spans="1:16384">
      <c r="A190" s="88" t="s">
        <v>253</v>
      </c>
      <c r="B190" s="125">
        <v>51</v>
      </c>
      <c r="C190" s="125"/>
      <c r="D190" s="73">
        <v>51</v>
      </c>
      <c r="E190" s="122"/>
      <c r="F190" s="126"/>
      <c r="XFD190" s="77"/>
    </row>
    <row r="191" s="109" customFormat="1" ht="22" customHeight="1" spans="1:16384">
      <c r="A191" s="88" t="s">
        <v>254</v>
      </c>
      <c r="B191" s="125">
        <v>1</v>
      </c>
      <c r="C191" s="125"/>
      <c r="D191" s="73">
        <v>1</v>
      </c>
      <c r="E191" s="122"/>
      <c r="F191" s="126"/>
      <c r="XFD191" s="77"/>
    </row>
    <row r="192" s="109" customFormat="1" ht="22" customHeight="1" spans="1:16384">
      <c r="A192" s="88" t="s">
        <v>255</v>
      </c>
      <c r="B192" s="125"/>
      <c r="C192" s="125"/>
      <c r="D192" s="73">
        <v>10</v>
      </c>
      <c r="E192" s="122"/>
      <c r="F192" s="126"/>
      <c r="XFD192" s="77"/>
    </row>
    <row r="193" s="109" customFormat="1" ht="22" customHeight="1" spans="1:16384">
      <c r="A193" s="88" t="s">
        <v>256</v>
      </c>
      <c r="B193" s="125">
        <v>94</v>
      </c>
      <c r="C193" s="125"/>
      <c r="D193" s="73">
        <v>116</v>
      </c>
      <c r="E193" s="122"/>
      <c r="F193" s="126"/>
      <c r="XFD193" s="77"/>
    </row>
    <row r="194" s="109" customFormat="1" ht="22" customHeight="1" spans="1:16384">
      <c r="A194" s="87" t="s">
        <v>257</v>
      </c>
      <c r="B194" s="82">
        <v>301</v>
      </c>
      <c r="C194" s="82">
        <v>487</v>
      </c>
      <c r="D194" s="73">
        <v>487</v>
      </c>
      <c r="E194" s="122">
        <f>D194/C194*100</f>
        <v>100</v>
      </c>
      <c r="F194" s="126"/>
      <c r="XFD194" s="77"/>
    </row>
    <row r="195" s="109" customFormat="1" ht="22" customHeight="1" spans="1:16384">
      <c r="A195" s="88" t="s">
        <v>258</v>
      </c>
      <c r="B195" s="125">
        <v>181</v>
      </c>
      <c r="C195" s="125"/>
      <c r="D195" s="73">
        <v>190</v>
      </c>
      <c r="E195" s="122"/>
      <c r="F195" s="126"/>
      <c r="XFD195" s="77"/>
    </row>
    <row r="196" s="109" customFormat="1" ht="22" customHeight="1" spans="1:16384">
      <c r="A196" s="88" t="s">
        <v>259</v>
      </c>
      <c r="B196" s="125">
        <v>120</v>
      </c>
      <c r="C196" s="125"/>
      <c r="D196" s="73">
        <v>297</v>
      </c>
      <c r="E196" s="122"/>
      <c r="F196" s="126"/>
      <c r="XFD196" s="77"/>
    </row>
    <row r="197" s="109" customFormat="1" ht="22" customHeight="1" spans="1:16384">
      <c r="A197" s="87" t="s">
        <v>260</v>
      </c>
      <c r="B197" s="82">
        <v>104</v>
      </c>
      <c r="C197" s="82">
        <v>345</v>
      </c>
      <c r="D197" s="73">
        <v>345</v>
      </c>
      <c r="E197" s="122">
        <f>D197/C197*100</f>
        <v>100</v>
      </c>
      <c r="F197" s="126"/>
      <c r="XFD197" s="77"/>
    </row>
    <row r="198" s="109" customFormat="1" ht="22" customHeight="1" spans="1:16384">
      <c r="A198" s="88" t="s">
        <v>103</v>
      </c>
      <c r="B198" s="125">
        <v>46</v>
      </c>
      <c r="C198" s="125"/>
      <c r="D198" s="73">
        <v>49</v>
      </c>
      <c r="E198" s="122"/>
      <c r="F198" s="126"/>
      <c r="XFD198" s="77"/>
    </row>
    <row r="199" s="109" customFormat="1" ht="22" customHeight="1" spans="1:16384">
      <c r="A199" s="88" t="s">
        <v>261</v>
      </c>
      <c r="B199" s="125"/>
      <c r="C199" s="125"/>
      <c r="D199" s="73">
        <v>9</v>
      </c>
      <c r="E199" s="122"/>
      <c r="F199" s="126"/>
      <c r="XFD199" s="77"/>
    </row>
    <row r="200" s="109" customFormat="1" ht="22" customHeight="1" spans="1:16384">
      <c r="A200" s="88" t="s">
        <v>262</v>
      </c>
      <c r="B200" s="125">
        <v>4</v>
      </c>
      <c r="C200" s="125"/>
      <c r="D200" s="73">
        <v>13</v>
      </c>
      <c r="E200" s="122"/>
      <c r="F200" s="126"/>
      <c r="XFD200" s="77"/>
    </row>
    <row r="201" s="109" customFormat="1" ht="22" customHeight="1" spans="1:16384">
      <c r="A201" s="88" t="s">
        <v>263</v>
      </c>
      <c r="B201" s="125">
        <v>54</v>
      </c>
      <c r="C201" s="125"/>
      <c r="D201" s="73">
        <v>131</v>
      </c>
      <c r="E201" s="122"/>
      <c r="F201" s="126"/>
      <c r="XFD201" s="77"/>
    </row>
    <row r="202" s="109" customFormat="1" ht="22" customHeight="1" spans="1:16384">
      <c r="A202" s="88" t="s">
        <v>264</v>
      </c>
      <c r="B202" s="125"/>
      <c r="C202" s="125"/>
      <c r="D202" s="73">
        <v>143</v>
      </c>
      <c r="E202" s="122"/>
      <c r="F202" s="126"/>
      <c r="XFD202" s="77"/>
    </row>
    <row r="203" s="109" customFormat="1" ht="22" customHeight="1" spans="1:16384">
      <c r="A203" s="87" t="s">
        <v>265</v>
      </c>
      <c r="B203" s="82">
        <v>14</v>
      </c>
      <c r="C203" s="82">
        <v>14</v>
      </c>
      <c r="D203" s="73">
        <v>14</v>
      </c>
      <c r="E203" s="122">
        <f t="shared" ref="E203:E207" si="11">D203/C203*100</f>
        <v>100</v>
      </c>
      <c r="F203" s="126"/>
      <c r="XFD203" s="77"/>
    </row>
    <row r="204" s="109" customFormat="1" ht="22" customHeight="1" spans="1:16384">
      <c r="A204" s="88" t="s">
        <v>103</v>
      </c>
      <c r="B204" s="125">
        <v>14</v>
      </c>
      <c r="C204" s="125"/>
      <c r="D204" s="73">
        <v>14</v>
      </c>
      <c r="E204" s="122"/>
      <c r="F204" s="126"/>
      <c r="XFD204" s="77"/>
    </row>
    <row r="205" s="109" customFormat="1" ht="22" customHeight="1" spans="1:16384">
      <c r="A205" s="87" t="s">
        <v>266</v>
      </c>
      <c r="B205" s="82"/>
      <c r="C205" s="82">
        <v>29</v>
      </c>
      <c r="D205" s="73">
        <v>29</v>
      </c>
      <c r="E205" s="122">
        <f t="shared" si="11"/>
        <v>100</v>
      </c>
      <c r="F205" s="126"/>
      <c r="XFD205" s="77"/>
    </row>
    <row r="206" s="109" customFormat="1" ht="22" customHeight="1" spans="1:16384">
      <c r="A206" s="88" t="s">
        <v>267</v>
      </c>
      <c r="B206" s="125"/>
      <c r="C206" s="125"/>
      <c r="D206" s="73">
        <v>29</v>
      </c>
      <c r="E206" s="122"/>
      <c r="F206" s="126"/>
      <c r="XFD206" s="77"/>
    </row>
    <row r="207" s="109" customFormat="1" ht="22" customHeight="1" spans="1:16384">
      <c r="A207" s="87" t="s">
        <v>268</v>
      </c>
      <c r="B207" s="82">
        <v>31</v>
      </c>
      <c r="C207" s="82">
        <v>6</v>
      </c>
      <c r="D207" s="73">
        <v>6</v>
      </c>
      <c r="E207" s="122">
        <f t="shared" si="11"/>
        <v>100</v>
      </c>
      <c r="F207" s="126"/>
      <c r="XFD207" s="77"/>
    </row>
    <row r="208" s="109" customFormat="1" ht="22" customHeight="1" spans="1:16384">
      <c r="A208" s="88" t="s">
        <v>269</v>
      </c>
      <c r="B208" s="125">
        <v>31</v>
      </c>
      <c r="C208" s="125"/>
      <c r="D208" s="73">
        <v>6</v>
      </c>
      <c r="E208" s="122"/>
      <c r="F208" s="126"/>
      <c r="XFD208" s="77"/>
    </row>
    <row r="209" s="109" customFormat="1" ht="22" customHeight="1" spans="1:16384">
      <c r="A209" s="87" t="s">
        <v>270</v>
      </c>
      <c r="B209" s="82">
        <v>2415</v>
      </c>
      <c r="C209" s="82">
        <v>2641</v>
      </c>
      <c r="D209" s="73">
        <v>2641</v>
      </c>
      <c r="E209" s="122">
        <f>D209/C209*100</f>
        <v>100</v>
      </c>
      <c r="F209" s="126"/>
      <c r="XFD209" s="77"/>
    </row>
    <row r="210" s="109" customFormat="1" ht="22" customHeight="1" spans="1:16384">
      <c r="A210" s="88" t="s">
        <v>271</v>
      </c>
      <c r="B210" s="125">
        <v>513</v>
      </c>
      <c r="C210" s="125"/>
      <c r="D210" s="73">
        <v>659</v>
      </c>
      <c r="E210" s="122"/>
      <c r="F210" s="126"/>
      <c r="XFD210" s="77"/>
    </row>
    <row r="211" s="109" customFormat="1" ht="22" customHeight="1" spans="1:16384">
      <c r="A211" s="88" t="s">
        <v>272</v>
      </c>
      <c r="B211" s="125">
        <v>1902</v>
      </c>
      <c r="C211" s="125"/>
      <c r="D211" s="73">
        <v>1982</v>
      </c>
      <c r="E211" s="122"/>
      <c r="F211" s="126"/>
      <c r="XFD211" s="77"/>
    </row>
    <row r="212" s="109" customFormat="1" ht="22" customHeight="1" spans="1:16384">
      <c r="A212" s="87" t="s">
        <v>273</v>
      </c>
      <c r="B212" s="125">
        <v>100</v>
      </c>
      <c r="C212" s="125"/>
      <c r="D212" s="73"/>
      <c r="E212" s="122"/>
      <c r="F212" s="126"/>
      <c r="XFD212" s="77"/>
    </row>
    <row r="213" s="109" customFormat="1" ht="22" customHeight="1" spans="1:16384">
      <c r="A213" s="88" t="s">
        <v>274</v>
      </c>
      <c r="B213" s="125">
        <v>100</v>
      </c>
      <c r="C213" s="125"/>
      <c r="D213" s="73"/>
      <c r="E213" s="122"/>
      <c r="F213" s="126"/>
      <c r="XFD213" s="77"/>
    </row>
    <row r="214" s="109" customFormat="1" ht="22" customHeight="1" spans="1:16384">
      <c r="A214" s="87" t="s">
        <v>275</v>
      </c>
      <c r="B214" s="82">
        <v>238</v>
      </c>
      <c r="C214" s="82">
        <v>164</v>
      </c>
      <c r="D214" s="73">
        <v>164</v>
      </c>
      <c r="E214" s="122">
        <f>D214/C214*100</f>
        <v>100</v>
      </c>
      <c r="F214" s="126"/>
      <c r="XFD214" s="77"/>
    </row>
    <row r="215" s="109" customFormat="1" ht="22" customHeight="1" spans="1:16384">
      <c r="A215" s="88" t="s">
        <v>103</v>
      </c>
      <c r="B215" s="125">
        <v>81</v>
      </c>
      <c r="C215" s="125"/>
      <c r="D215" s="73">
        <v>83</v>
      </c>
      <c r="E215" s="122"/>
      <c r="F215" s="126"/>
      <c r="XFD215" s="77"/>
    </row>
    <row r="216" s="109" customFormat="1" ht="22" customHeight="1" spans="1:16384">
      <c r="A216" s="88" t="s">
        <v>276</v>
      </c>
      <c r="B216" s="125">
        <v>41</v>
      </c>
      <c r="C216" s="125"/>
      <c r="D216" s="73">
        <v>56</v>
      </c>
      <c r="E216" s="122"/>
      <c r="F216" s="126"/>
      <c r="XFD216" s="77"/>
    </row>
    <row r="217" s="109" customFormat="1" ht="22" customHeight="1" spans="1:16384">
      <c r="A217" s="88" t="s">
        <v>277</v>
      </c>
      <c r="B217" s="125">
        <v>116</v>
      </c>
      <c r="C217" s="125"/>
      <c r="D217" s="73">
        <v>25</v>
      </c>
      <c r="E217" s="122"/>
      <c r="F217" s="126"/>
      <c r="XFD217" s="77"/>
    </row>
    <row r="218" s="109" customFormat="1" ht="22" customHeight="1" spans="1:16384">
      <c r="A218" s="87" t="s">
        <v>278</v>
      </c>
      <c r="B218" s="82">
        <v>151</v>
      </c>
      <c r="C218" s="82">
        <v>140</v>
      </c>
      <c r="D218" s="73">
        <v>140</v>
      </c>
      <c r="E218" s="122">
        <f t="shared" ref="E218:E223" si="12">D218/C218*100</f>
        <v>100</v>
      </c>
      <c r="F218" s="126"/>
      <c r="XFD218" s="77"/>
    </row>
    <row r="219" s="109" customFormat="1" ht="22" customHeight="1" spans="1:16384">
      <c r="A219" s="88" t="s">
        <v>279</v>
      </c>
      <c r="B219" s="125">
        <v>151</v>
      </c>
      <c r="C219" s="125"/>
      <c r="D219" s="73">
        <v>140</v>
      </c>
      <c r="E219" s="122"/>
      <c r="F219" s="126"/>
      <c r="XFD219" s="77"/>
    </row>
    <row r="220" s="109" customFormat="1" ht="22" customHeight="1" spans="1:16384">
      <c r="A220" s="87" t="s">
        <v>280</v>
      </c>
      <c r="B220" s="82">
        <v>3192</v>
      </c>
      <c r="C220" s="82">
        <v>3327</v>
      </c>
      <c r="D220" s="73">
        <v>3327</v>
      </c>
      <c r="E220" s="122">
        <f t="shared" si="12"/>
        <v>100</v>
      </c>
      <c r="F220" s="126"/>
      <c r="XFD220" s="77"/>
    </row>
    <row r="221" s="109" customFormat="1" ht="22" customHeight="1" spans="1:16384">
      <c r="A221" s="88" t="s">
        <v>281</v>
      </c>
      <c r="B221" s="125">
        <v>3192</v>
      </c>
      <c r="C221" s="125"/>
      <c r="D221" s="73">
        <v>3327</v>
      </c>
      <c r="E221" s="122"/>
      <c r="F221" s="126"/>
      <c r="XFD221" s="77"/>
    </row>
    <row r="222" s="109" customFormat="1" ht="22" customHeight="1" spans="1:16384">
      <c r="A222" s="87" t="s">
        <v>282</v>
      </c>
      <c r="B222" s="82">
        <v>14038</v>
      </c>
      <c r="C222" s="82">
        <v>17318</v>
      </c>
      <c r="D222" s="73">
        <v>17318</v>
      </c>
      <c r="E222" s="122">
        <f t="shared" si="12"/>
        <v>100</v>
      </c>
      <c r="F222" s="126">
        <v>115.89</v>
      </c>
      <c r="XFD222" s="77"/>
    </row>
    <row r="223" s="109" customFormat="1" ht="22" customHeight="1" spans="1:16384">
      <c r="A223" s="87" t="s">
        <v>283</v>
      </c>
      <c r="B223" s="82">
        <v>245</v>
      </c>
      <c r="C223" s="82">
        <v>346</v>
      </c>
      <c r="D223" s="73">
        <v>346</v>
      </c>
      <c r="E223" s="122">
        <f t="shared" si="12"/>
        <v>100</v>
      </c>
      <c r="F223" s="126"/>
      <c r="XFD223" s="77"/>
    </row>
    <row r="224" s="109" customFormat="1" ht="22" customHeight="1" spans="1:16384">
      <c r="A224" s="88" t="s">
        <v>103</v>
      </c>
      <c r="B224" s="125">
        <v>224</v>
      </c>
      <c r="C224" s="125"/>
      <c r="D224" s="73">
        <v>253</v>
      </c>
      <c r="E224" s="122"/>
      <c r="F224" s="126"/>
      <c r="XFD224" s="77"/>
    </row>
    <row r="225" s="109" customFormat="1" ht="22" customHeight="1" spans="1:16384">
      <c r="A225" s="88" t="s">
        <v>284</v>
      </c>
      <c r="B225" s="125">
        <v>21</v>
      </c>
      <c r="C225" s="125"/>
      <c r="D225" s="73">
        <v>93</v>
      </c>
      <c r="E225" s="122"/>
      <c r="F225" s="126"/>
      <c r="XFD225" s="77"/>
    </row>
    <row r="226" s="109" customFormat="1" ht="22" customHeight="1" spans="1:16384">
      <c r="A226" s="87" t="s">
        <v>285</v>
      </c>
      <c r="B226" s="82">
        <v>2307</v>
      </c>
      <c r="C226" s="82">
        <v>3107</v>
      </c>
      <c r="D226" s="73">
        <v>3107</v>
      </c>
      <c r="E226" s="122">
        <f>D226/C226*100</f>
        <v>100</v>
      </c>
      <c r="F226" s="126"/>
      <c r="XFD226" s="77"/>
    </row>
    <row r="227" s="109" customFormat="1" ht="22" customHeight="1" spans="1:16384">
      <c r="A227" s="88" t="s">
        <v>286</v>
      </c>
      <c r="B227" s="125">
        <v>1756</v>
      </c>
      <c r="C227" s="125"/>
      <c r="D227" s="73">
        <v>1829</v>
      </c>
      <c r="E227" s="122"/>
      <c r="F227" s="126"/>
      <c r="XFD227" s="77"/>
    </row>
    <row r="228" s="109" customFormat="1" ht="22" customHeight="1" spans="1:16384">
      <c r="A228" s="88" t="s">
        <v>287</v>
      </c>
      <c r="B228" s="125">
        <v>551</v>
      </c>
      <c r="C228" s="125"/>
      <c r="D228" s="73">
        <v>675</v>
      </c>
      <c r="E228" s="122"/>
      <c r="F228" s="126"/>
      <c r="XFD228" s="77"/>
    </row>
    <row r="229" s="109" customFormat="1" ht="22" customHeight="1" spans="1:16384">
      <c r="A229" s="88" t="s">
        <v>288</v>
      </c>
      <c r="B229" s="125"/>
      <c r="C229" s="125"/>
      <c r="D229" s="73">
        <v>12</v>
      </c>
      <c r="E229" s="122"/>
      <c r="F229" s="126"/>
      <c r="XFD229" s="77"/>
    </row>
    <row r="230" s="109" customFormat="1" ht="22" customHeight="1" spans="1:16384">
      <c r="A230" s="88" t="s">
        <v>289</v>
      </c>
      <c r="B230" s="125"/>
      <c r="C230" s="125"/>
      <c r="D230" s="73">
        <v>591</v>
      </c>
      <c r="E230" s="122"/>
      <c r="F230" s="126"/>
      <c r="XFD230" s="77"/>
    </row>
    <row r="231" s="109" customFormat="1" ht="22" customHeight="1" spans="1:16384">
      <c r="A231" s="87" t="s">
        <v>290</v>
      </c>
      <c r="B231" s="82">
        <v>993</v>
      </c>
      <c r="C231" s="82">
        <v>2416</v>
      </c>
      <c r="D231" s="73">
        <v>2416</v>
      </c>
      <c r="E231" s="122">
        <f>D231/C231*100</f>
        <v>100</v>
      </c>
      <c r="F231" s="126"/>
      <c r="XFD231" s="77"/>
    </row>
    <row r="232" s="109" customFormat="1" ht="22" customHeight="1" spans="1:16384">
      <c r="A232" s="88" t="s">
        <v>291</v>
      </c>
      <c r="B232" s="125">
        <v>981</v>
      </c>
      <c r="C232" s="125"/>
      <c r="D232" s="73">
        <v>975</v>
      </c>
      <c r="E232" s="122"/>
      <c r="F232" s="126"/>
      <c r="XFD232" s="77"/>
    </row>
    <row r="233" s="109" customFormat="1" ht="22" customHeight="1" spans="1:16384">
      <c r="A233" s="88" t="s">
        <v>292</v>
      </c>
      <c r="B233" s="125">
        <v>12</v>
      </c>
      <c r="C233" s="125"/>
      <c r="D233" s="73">
        <v>1441</v>
      </c>
      <c r="E233" s="122"/>
      <c r="F233" s="126"/>
      <c r="XFD233" s="77"/>
    </row>
    <row r="234" s="109" customFormat="1" ht="22" customHeight="1" spans="1:16384">
      <c r="A234" s="87" t="s">
        <v>293</v>
      </c>
      <c r="B234" s="82">
        <v>2439</v>
      </c>
      <c r="C234" s="82">
        <v>3008</v>
      </c>
      <c r="D234" s="73">
        <v>3008</v>
      </c>
      <c r="E234" s="122">
        <f>D234/C234*100</f>
        <v>100</v>
      </c>
      <c r="F234" s="126"/>
      <c r="XFD234" s="77"/>
    </row>
    <row r="235" s="109" customFormat="1" ht="22" customHeight="1" spans="1:16384">
      <c r="A235" s="88" t="s">
        <v>294</v>
      </c>
      <c r="B235" s="125">
        <v>235</v>
      </c>
      <c r="C235" s="125"/>
      <c r="D235" s="73">
        <v>391</v>
      </c>
      <c r="E235" s="122"/>
      <c r="F235" s="126"/>
      <c r="XFD235" s="77"/>
    </row>
    <row r="236" s="109" customFormat="1" ht="22" customHeight="1" spans="1:16384">
      <c r="A236" s="88" t="s">
        <v>295</v>
      </c>
      <c r="B236" s="125">
        <v>141</v>
      </c>
      <c r="C236" s="125"/>
      <c r="D236" s="73">
        <v>142</v>
      </c>
      <c r="E236" s="122"/>
      <c r="F236" s="126"/>
      <c r="XFD236" s="77"/>
    </row>
    <row r="237" s="109" customFormat="1" ht="22" customHeight="1" spans="1:16384">
      <c r="A237" s="88" t="s">
        <v>296</v>
      </c>
      <c r="B237" s="125">
        <v>243</v>
      </c>
      <c r="C237" s="125"/>
      <c r="D237" s="73">
        <v>592</v>
      </c>
      <c r="E237" s="122"/>
      <c r="F237" s="126"/>
      <c r="XFD237" s="77"/>
    </row>
    <row r="238" s="109" customFormat="1" ht="22" customHeight="1" spans="1:16384">
      <c r="A238" s="88" t="s">
        <v>297</v>
      </c>
      <c r="B238" s="125">
        <v>692</v>
      </c>
      <c r="C238" s="125"/>
      <c r="D238" s="73">
        <v>795</v>
      </c>
      <c r="E238" s="122"/>
      <c r="F238" s="126"/>
      <c r="XFD238" s="77"/>
    </row>
    <row r="239" s="109" customFormat="1" ht="22" customHeight="1" spans="1:16384">
      <c r="A239" s="88" t="s">
        <v>298</v>
      </c>
      <c r="B239" s="125">
        <v>1053</v>
      </c>
      <c r="C239" s="125"/>
      <c r="D239" s="73">
        <v>992</v>
      </c>
      <c r="E239" s="122"/>
      <c r="F239" s="126"/>
      <c r="XFD239" s="77"/>
    </row>
    <row r="240" s="109" customFormat="1" ht="22" customHeight="1" spans="1:16384">
      <c r="A240" s="88" t="s">
        <v>299</v>
      </c>
      <c r="B240" s="125"/>
      <c r="C240" s="125"/>
      <c r="D240" s="73">
        <v>12</v>
      </c>
      <c r="E240" s="122"/>
      <c r="F240" s="126"/>
      <c r="XFD240" s="77"/>
    </row>
    <row r="241" s="109" customFormat="1" ht="22" customHeight="1" spans="1:16384">
      <c r="A241" s="88" t="s">
        <v>300</v>
      </c>
      <c r="B241" s="125">
        <v>75</v>
      </c>
      <c r="C241" s="125"/>
      <c r="D241" s="73">
        <v>84</v>
      </c>
      <c r="E241" s="122"/>
      <c r="F241" s="126"/>
      <c r="XFD241" s="77"/>
    </row>
    <row r="242" s="109" customFormat="1" ht="22" customHeight="1" spans="1:16384">
      <c r="A242" s="87" t="s">
        <v>301</v>
      </c>
      <c r="B242" s="82"/>
      <c r="C242" s="82">
        <v>120</v>
      </c>
      <c r="D242" s="73">
        <v>120</v>
      </c>
      <c r="E242" s="122">
        <f>D242/C242*100</f>
        <v>100</v>
      </c>
      <c r="F242" s="126"/>
      <c r="XFD242" s="77"/>
    </row>
    <row r="243" s="109" customFormat="1" ht="22" customHeight="1" spans="1:16384">
      <c r="A243" s="88" t="s">
        <v>302</v>
      </c>
      <c r="B243" s="125"/>
      <c r="C243" s="125"/>
      <c r="D243" s="73">
        <v>120</v>
      </c>
      <c r="E243" s="122"/>
      <c r="F243" s="126"/>
      <c r="XFD243" s="77"/>
    </row>
    <row r="244" s="109" customFormat="1" ht="22" customHeight="1" spans="1:16384">
      <c r="A244" s="87" t="s">
        <v>303</v>
      </c>
      <c r="B244" s="82">
        <v>187</v>
      </c>
      <c r="C244" s="82">
        <v>234</v>
      </c>
      <c r="D244" s="73">
        <v>234</v>
      </c>
      <c r="E244" s="122">
        <f>D244/C244*100</f>
        <v>100</v>
      </c>
      <c r="F244" s="126"/>
      <c r="XFD244" s="77"/>
    </row>
    <row r="245" s="109" customFormat="1" ht="22" customHeight="1" spans="1:16384">
      <c r="A245" s="88" t="s">
        <v>304</v>
      </c>
      <c r="B245" s="125"/>
      <c r="C245" s="125"/>
      <c r="D245" s="73">
        <v>2</v>
      </c>
      <c r="E245" s="122"/>
      <c r="F245" s="126"/>
      <c r="XFD245" s="77"/>
    </row>
    <row r="246" s="109" customFormat="1" ht="22" customHeight="1" spans="1:16384">
      <c r="A246" s="88" t="s">
        <v>305</v>
      </c>
      <c r="B246" s="125">
        <v>125</v>
      </c>
      <c r="C246" s="125"/>
      <c r="D246" s="73">
        <v>171</v>
      </c>
      <c r="E246" s="122"/>
      <c r="F246" s="126"/>
      <c r="XFD246" s="77"/>
    </row>
    <row r="247" s="109" customFormat="1" ht="22" customHeight="1" spans="1:16384">
      <c r="A247" s="88" t="s">
        <v>306</v>
      </c>
      <c r="B247" s="125">
        <v>62</v>
      </c>
      <c r="C247" s="125"/>
      <c r="D247" s="73">
        <v>61</v>
      </c>
      <c r="E247" s="122"/>
      <c r="F247" s="126"/>
      <c r="XFD247" s="77"/>
    </row>
    <row r="248" s="109" customFormat="1" ht="22" customHeight="1" spans="1:16384">
      <c r="A248" s="87" t="s">
        <v>307</v>
      </c>
      <c r="B248" s="82">
        <v>1664</v>
      </c>
      <c r="C248" s="82">
        <v>1625</v>
      </c>
      <c r="D248" s="73">
        <v>1625</v>
      </c>
      <c r="E248" s="122">
        <f>D248/C248*100</f>
        <v>100</v>
      </c>
      <c r="F248" s="126"/>
      <c r="XFD248" s="77"/>
    </row>
    <row r="249" s="109" customFormat="1" ht="22" customHeight="1" spans="1:16384">
      <c r="A249" s="88" t="s">
        <v>308</v>
      </c>
      <c r="B249" s="125">
        <v>647</v>
      </c>
      <c r="C249" s="125"/>
      <c r="D249" s="73">
        <v>658</v>
      </c>
      <c r="E249" s="122"/>
      <c r="F249" s="126"/>
      <c r="XFD249" s="77"/>
    </row>
    <row r="250" s="109" customFormat="1" ht="22" customHeight="1" spans="1:16384">
      <c r="A250" s="88" t="s">
        <v>309</v>
      </c>
      <c r="B250" s="125">
        <v>1017</v>
      </c>
      <c r="C250" s="125"/>
      <c r="D250" s="73">
        <v>967</v>
      </c>
      <c r="E250" s="122"/>
      <c r="F250" s="126"/>
      <c r="XFD250" s="77"/>
    </row>
    <row r="251" s="109" customFormat="1" ht="22" customHeight="1" spans="1:16384">
      <c r="A251" s="87" t="s">
        <v>310</v>
      </c>
      <c r="B251" s="82">
        <v>3813</v>
      </c>
      <c r="C251" s="82">
        <v>5243</v>
      </c>
      <c r="D251" s="73">
        <v>5243</v>
      </c>
      <c r="E251" s="122">
        <f t="shared" ref="E251:E256" si="13">D251/C251*100</f>
        <v>100</v>
      </c>
      <c r="F251" s="126"/>
      <c r="XFD251" s="77"/>
    </row>
    <row r="252" s="109" customFormat="1" ht="22" customHeight="1" spans="1:16384">
      <c r="A252" s="88" t="s">
        <v>311</v>
      </c>
      <c r="B252" s="125">
        <v>6</v>
      </c>
      <c r="C252" s="125"/>
      <c r="D252" s="73">
        <v>7</v>
      </c>
      <c r="E252" s="122"/>
      <c r="F252" s="126"/>
      <c r="XFD252" s="77"/>
    </row>
    <row r="253" s="109" customFormat="1" ht="22" customHeight="1" spans="1:16384">
      <c r="A253" s="88" t="s">
        <v>312</v>
      </c>
      <c r="B253" s="125">
        <v>3807</v>
      </c>
      <c r="C253" s="125"/>
      <c r="D253" s="73">
        <v>5236</v>
      </c>
      <c r="E253" s="122"/>
      <c r="F253" s="126"/>
      <c r="XFD253" s="77"/>
    </row>
    <row r="254" s="109" customFormat="1" ht="22" customHeight="1" spans="1:16384">
      <c r="A254" s="87" t="s">
        <v>313</v>
      </c>
      <c r="B254" s="82">
        <v>369</v>
      </c>
      <c r="C254" s="82">
        <v>342</v>
      </c>
      <c r="D254" s="73">
        <v>342</v>
      </c>
      <c r="E254" s="122">
        <f t="shared" si="13"/>
        <v>100</v>
      </c>
      <c r="F254" s="126"/>
      <c r="XFD254" s="77"/>
    </row>
    <row r="255" s="109" customFormat="1" ht="22" customHeight="1" spans="1:16384">
      <c r="A255" s="88" t="s">
        <v>314</v>
      </c>
      <c r="B255" s="125">
        <v>369</v>
      </c>
      <c r="C255" s="125"/>
      <c r="D255" s="73">
        <v>342</v>
      </c>
      <c r="E255" s="122"/>
      <c r="F255" s="126"/>
      <c r="XFD255" s="77"/>
    </row>
    <row r="256" s="109" customFormat="1" ht="22" customHeight="1" spans="1:16384">
      <c r="A256" s="87" t="s">
        <v>315</v>
      </c>
      <c r="B256" s="82">
        <v>18</v>
      </c>
      <c r="C256" s="82">
        <v>18</v>
      </c>
      <c r="D256" s="73">
        <v>18</v>
      </c>
      <c r="E256" s="122">
        <f t="shared" si="13"/>
        <v>100</v>
      </c>
      <c r="F256" s="126"/>
      <c r="XFD256" s="77"/>
    </row>
    <row r="257" s="109" customFormat="1" ht="22" customHeight="1" spans="1:16384">
      <c r="A257" s="88" t="s">
        <v>316</v>
      </c>
      <c r="B257" s="125">
        <v>18</v>
      </c>
      <c r="C257" s="125"/>
      <c r="D257" s="73">
        <v>18</v>
      </c>
      <c r="E257" s="122"/>
      <c r="F257" s="126"/>
      <c r="XFD257" s="77"/>
    </row>
    <row r="258" s="109" customFormat="1" ht="22" customHeight="1" spans="1:16384">
      <c r="A258" s="87" t="s">
        <v>317</v>
      </c>
      <c r="B258" s="82">
        <v>1413</v>
      </c>
      <c r="C258" s="82">
        <v>218</v>
      </c>
      <c r="D258" s="73">
        <v>218</v>
      </c>
      <c r="E258" s="122">
        <f>D258/C258*100</f>
        <v>100</v>
      </c>
      <c r="F258" s="126"/>
      <c r="XFD258" s="77"/>
    </row>
    <row r="259" s="109" customFormat="1" ht="22" customHeight="1" spans="1:16384">
      <c r="A259" s="88" t="s">
        <v>103</v>
      </c>
      <c r="B259" s="125">
        <v>49</v>
      </c>
      <c r="C259" s="125"/>
      <c r="D259" s="73">
        <v>50</v>
      </c>
      <c r="E259" s="122"/>
      <c r="F259" s="126"/>
      <c r="XFD259" s="77"/>
    </row>
    <row r="260" s="109" customFormat="1" ht="22" customHeight="1" spans="1:16384">
      <c r="A260" s="88" t="s">
        <v>112</v>
      </c>
      <c r="B260" s="125">
        <v>1364</v>
      </c>
      <c r="C260" s="125"/>
      <c r="D260" s="73">
        <v>163</v>
      </c>
      <c r="E260" s="122"/>
      <c r="F260" s="126"/>
      <c r="XFD260" s="77"/>
    </row>
    <row r="261" s="109" customFormat="1" ht="22" customHeight="1" spans="1:16384">
      <c r="A261" s="88" t="s">
        <v>318</v>
      </c>
      <c r="B261" s="125"/>
      <c r="C261" s="125"/>
      <c r="D261" s="73">
        <v>5</v>
      </c>
      <c r="E261" s="122"/>
      <c r="F261" s="126"/>
      <c r="XFD261" s="77"/>
    </row>
    <row r="262" s="109" customFormat="1" ht="22" customHeight="1" spans="1:16384">
      <c r="A262" s="87" t="s">
        <v>319</v>
      </c>
      <c r="B262" s="125">
        <v>2</v>
      </c>
      <c r="C262" s="125"/>
      <c r="D262" s="73"/>
      <c r="E262" s="122"/>
      <c r="F262" s="126"/>
      <c r="XFD262" s="77"/>
    </row>
    <row r="263" s="109" customFormat="1" ht="22" customHeight="1" spans="1:16384">
      <c r="A263" s="88" t="s">
        <v>320</v>
      </c>
      <c r="B263" s="125">
        <v>2</v>
      </c>
      <c r="C263" s="125"/>
      <c r="D263" s="73"/>
      <c r="E263" s="122"/>
      <c r="F263" s="126"/>
      <c r="XFD263" s="77"/>
    </row>
    <row r="264" s="109" customFormat="1" ht="22" customHeight="1" spans="1:16384">
      <c r="A264" s="87" t="s">
        <v>321</v>
      </c>
      <c r="B264" s="82">
        <v>588</v>
      </c>
      <c r="C264" s="82">
        <v>641</v>
      </c>
      <c r="D264" s="73">
        <v>641</v>
      </c>
      <c r="E264" s="122">
        <f t="shared" ref="E264:E267" si="14">D264/C264*100</f>
        <v>100</v>
      </c>
      <c r="F264" s="126"/>
      <c r="XFD264" s="77"/>
    </row>
    <row r="265" s="109" customFormat="1" ht="22" customHeight="1" spans="1:16384">
      <c r="A265" s="88" t="s">
        <v>322</v>
      </c>
      <c r="B265" s="125">
        <v>588</v>
      </c>
      <c r="C265" s="125"/>
      <c r="D265" s="73">
        <v>641</v>
      </c>
      <c r="E265" s="122"/>
      <c r="F265" s="126"/>
      <c r="XFD265" s="77"/>
    </row>
    <row r="266" s="109" customFormat="1" ht="22" customHeight="1" spans="1:16384">
      <c r="A266" s="87" t="s">
        <v>323</v>
      </c>
      <c r="B266" s="82">
        <v>1858</v>
      </c>
      <c r="C266" s="82">
        <v>5514</v>
      </c>
      <c r="D266" s="73">
        <v>5173</v>
      </c>
      <c r="E266" s="122">
        <f t="shared" si="14"/>
        <v>93.8157417482771</v>
      </c>
      <c r="F266" s="126">
        <v>77.58</v>
      </c>
      <c r="XFD266" s="77"/>
    </row>
    <row r="267" s="109" customFormat="1" ht="22" customHeight="1" spans="1:16384">
      <c r="A267" s="87" t="s">
        <v>324</v>
      </c>
      <c r="B267" s="82">
        <v>164</v>
      </c>
      <c r="C267" s="82">
        <v>319</v>
      </c>
      <c r="D267" s="73">
        <v>319</v>
      </c>
      <c r="E267" s="122">
        <f t="shared" si="14"/>
        <v>100</v>
      </c>
      <c r="F267" s="126"/>
      <c r="XFD267" s="77"/>
    </row>
    <row r="268" s="109" customFormat="1" ht="22" customHeight="1" spans="1:16384">
      <c r="A268" s="88" t="s">
        <v>103</v>
      </c>
      <c r="B268" s="125">
        <v>164</v>
      </c>
      <c r="C268" s="125"/>
      <c r="D268" s="73">
        <v>267</v>
      </c>
      <c r="E268" s="122"/>
      <c r="F268" s="126"/>
      <c r="XFD268" s="77"/>
    </row>
    <row r="269" s="109" customFormat="1" ht="22" customHeight="1" spans="1:16384">
      <c r="A269" s="88" t="s">
        <v>325</v>
      </c>
      <c r="B269" s="125"/>
      <c r="C269" s="125"/>
      <c r="D269" s="73">
        <v>10</v>
      </c>
      <c r="E269" s="122"/>
      <c r="F269" s="126"/>
      <c r="XFD269" s="77"/>
    </row>
    <row r="270" s="109" customFormat="1" ht="22" customHeight="1" spans="1:16384">
      <c r="A270" s="88" t="s">
        <v>326</v>
      </c>
      <c r="B270" s="125"/>
      <c r="C270" s="125"/>
      <c r="D270" s="73">
        <v>42</v>
      </c>
      <c r="E270" s="122"/>
      <c r="F270" s="126"/>
      <c r="XFD270" s="77"/>
    </row>
    <row r="271" s="109" customFormat="1" ht="22" customHeight="1" spans="1:16384">
      <c r="A271" s="87" t="s">
        <v>327</v>
      </c>
      <c r="B271" s="82">
        <v>88</v>
      </c>
      <c r="C271" s="82">
        <v>94</v>
      </c>
      <c r="D271" s="73">
        <v>94</v>
      </c>
      <c r="E271" s="122">
        <f>D271/C271*100</f>
        <v>100</v>
      </c>
      <c r="F271" s="126"/>
      <c r="XFD271" s="77"/>
    </row>
    <row r="272" s="109" customFormat="1" ht="22" customHeight="1" spans="1:16384">
      <c r="A272" s="88" t="s">
        <v>328</v>
      </c>
      <c r="B272" s="125">
        <v>88</v>
      </c>
      <c r="C272" s="125"/>
      <c r="D272" s="73">
        <v>94</v>
      </c>
      <c r="E272" s="122"/>
      <c r="F272" s="126"/>
      <c r="XFD272" s="77"/>
    </row>
    <row r="273" s="109" customFormat="1" ht="22" customHeight="1" spans="1:16384">
      <c r="A273" s="87" t="s">
        <v>329</v>
      </c>
      <c r="B273" s="82">
        <v>851</v>
      </c>
      <c r="C273" s="82">
        <v>3850</v>
      </c>
      <c r="D273" s="73">
        <v>3662</v>
      </c>
      <c r="E273" s="122">
        <f>D273/C273*100</f>
        <v>95.1168831168831</v>
      </c>
      <c r="F273" s="126"/>
      <c r="XFD273" s="77"/>
    </row>
    <row r="274" s="109" customFormat="1" ht="22" customHeight="1" spans="1:16384">
      <c r="A274" s="88" t="s">
        <v>330</v>
      </c>
      <c r="B274" s="125">
        <v>518</v>
      </c>
      <c r="C274" s="125"/>
      <c r="D274" s="73">
        <v>1617</v>
      </c>
      <c r="E274" s="122"/>
      <c r="F274" s="126"/>
      <c r="XFD274" s="77"/>
    </row>
    <row r="275" s="109" customFormat="1" ht="22" customHeight="1" spans="1:16384">
      <c r="A275" s="88" t="s">
        <v>331</v>
      </c>
      <c r="B275" s="125">
        <v>275</v>
      </c>
      <c r="C275" s="125"/>
      <c r="D275" s="73">
        <v>1988</v>
      </c>
      <c r="E275" s="122"/>
      <c r="F275" s="126"/>
      <c r="XFD275" s="77"/>
    </row>
    <row r="276" s="109" customFormat="1" ht="22" customHeight="1" spans="1:16384">
      <c r="A276" s="88" t="s">
        <v>332</v>
      </c>
      <c r="B276" s="125"/>
      <c r="C276" s="125"/>
      <c r="D276" s="73">
        <v>21</v>
      </c>
      <c r="E276" s="122"/>
      <c r="F276" s="126"/>
      <c r="XFD276" s="77"/>
    </row>
    <row r="277" s="109" customFormat="1" ht="22" customHeight="1" spans="1:16384">
      <c r="A277" s="88" t="s">
        <v>333</v>
      </c>
      <c r="B277" s="125">
        <v>58</v>
      </c>
      <c r="C277" s="125"/>
      <c r="D277" s="73">
        <v>36</v>
      </c>
      <c r="E277" s="122"/>
      <c r="F277" s="126"/>
      <c r="XFD277" s="77"/>
    </row>
    <row r="278" s="109" customFormat="1" ht="22" customHeight="1" spans="1:16384">
      <c r="A278" s="87" t="s">
        <v>334</v>
      </c>
      <c r="B278" s="82">
        <v>337</v>
      </c>
      <c r="C278" s="82">
        <v>337</v>
      </c>
      <c r="D278" s="73">
        <v>337</v>
      </c>
      <c r="E278" s="122">
        <f t="shared" ref="E278:E282" si="15">D278/C278*100</f>
        <v>100</v>
      </c>
      <c r="F278" s="126"/>
      <c r="XFD278" s="77"/>
    </row>
    <row r="279" s="109" customFormat="1" ht="22" customHeight="1" spans="1:16384">
      <c r="A279" s="88" t="s">
        <v>335</v>
      </c>
      <c r="B279" s="125">
        <v>337</v>
      </c>
      <c r="C279" s="125"/>
      <c r="D279" s="73">
        <v>337</v>
      </c>
      <c r="E279" s="122"/>
      <c r="F279" s="126"/>
      <c r="XFD279" s="77"/>
    </row>
    <row r="280" s="109" customFormat="1" ht="22" customHeight="1" spans="1:16384">
      <c r="A280" s="87" t="s">
        <v>336</v>
      </c>
      <c r="B280" s="82">
        <v>71</v>
      </c>
      <c r="C280" s="82">
        <v>93</v>
      </c>
      <c r="D280" s="73">
        <v>71</v>
      </c>
      <c r="E280" s="122">
        <f t="shared" si="15"/>
        <v>76.3440860215054</v>
      </c>
      <c r="F280" s="126"/>
      <c r="XFD280" s="77"/>
    </row>
    <row r="281" s="109" customFormat="1" ht="22" customHeight="1" spans="1:16384">
      <c r="A281" s="88" t="s">
        <v>337</v>
      </c>
      <c r="B281" s="125">
        <v>71</v>
      </c>
      <c r="C281" s="125"/>
      <c r="D281" s="73">
        <v>71</v>
      </c>
      <c r="E281" s="122"/>
      <c r="F281" s="126"/>
      <c r="XFD281" s="77"/>
    </row>
    <row r="282" s="109" customFormat="1" ht="22" customHeight="1" spans="1:16384">
      <c r="A282" s="87" t="s">
        <v>338</v>
      </c>
      <c r="B282" s="82">
        <v>77</v>
      </c>
      <c r="C282" s="82">
        <v>78</v>
      </c>
      <c r="D282" s="73">
        <v>78</v>
      </c>
      <c r="E282" s="122">
        <f t="shared" si="15"/>
        <v>100</v>
      </c>
      <c r="F282" s="126"/>
      <c r="XFD282" s="77"/>
    </row>
    <row r="283" s="109" customFormat="1" ht="22" customHeight="1" spans="1:16384">
      <c r="A283" s="88" t="s">
        <v>339</v>
      </c>
      <c r="B283" s="125">
        <v>17</v>
      </c>
      <c r="C283" s="125"/>
      <c r="D283" s="73">
        <v>18</v>
      </c>
      <c r="E283" s="122"/>
      <c r="F283" s="126"/>
      <c r="XFD283" s="77"/>
    </row>
    <row r="284" s="109" customFormat="1" ht="22" customHeight="1" spans="1:16384">
      <c r="A284" s="88" t="s">
        <v>340</v>
      </c>
      <c r="B284" s="125">
        <v>60</v>
      </c>
      <c r="C284" s="125"/>
      <c r="D284" s="73">
        <v>60</v>
      </c>
      <c r="E284" s="122"/>
      <c r="F284" s="126"/>
      <c r="XFD284" s="77"/>
    </row>
    <row r="285" s="109" customFormat="1" ht="22" customHeight="1" spans="1:16384">
      <c r="A285" s="87" t="s">
        <v>341</v>
      </c>
      <c r="B285" s="82"/>
      <c r="C285" s="82">
        <v>387</v>
      </c>
      <c r="D285" s="73">
        <v>387</v>
      </c>
      <c r="E285" s="122">
        <f t="shared" ref="E285:E289" si="16">D285/C285*100</f>
        <v>100</v>
      </c>
      <c r="F285" s="126"/>
      <c r="XFD285" s="77"/>
    </row>
    <row r="286" s="109" customFormat="1" ht="22" customHeight="1" spans="1:16384">
      <c r="A286" s="88" t="s">
        <v>342</v>
      </c>
      <c r="B286" s="125"/>
      <c r="C286" s="125"/>
      <c r="D286" s="73">
        <v>387</v>
      </c>
      <c r="E286" s="122"/>
      <c r="F286" s="126"/>
      <c r="XFD286" s="77"/>
    </row>
    <row r="287" s="109" customFormat="1" ht="22" customHeight="1" spans="1:16384">
      <c r="A287" s="87" t="s">
        <v>343</v>
      </c>
      <c r="B287" s="82">
        <v>270</v>
      </c>
      <c r="C287" s="82">
        <v>175</v>
      </c>
      <c r="D287" s="73">
        <v>175</v>
      </c>
      <c r="E287" s="122">
        <f t="shared" si="16"/>
        <v>100</v>
      </c>
      <c r="F287" s="126"/>
      <c r="XFD287" s="77"/>
    </row>
    <row r="288" s="109" customFormat="1" ht="22" customHeight="1" spans="1:16384">
      <c r="A288" s="88" t="s">
        <v>344</v>
      </c>
      <c r="B288" s="125">
        <v>270</v>
      </c>
      <c r="C288" s="125"/>
      <c r="D288" s="73">
        <v>175</v>
      </c>
      <c r="E288" s="122"/>
      <c r="F288" s="126"/>
      <c r="XFD288" s="77"/>
    </row>
    <row r="289" s="109" customFormat="1" ht="22" customHeight="1" spans="1:16384">
      <c r="A289" s="87" t="s">
        <v>345</v>
      </c>
      <c r="B289" s="82"/>
      <c r="C289" s="82">
        <v>181</v>
      </c>
      <c r="D289" s="73">
        <v>50</v>
      </c>
      <c r="E289" s="122">
        <f t="shared" si="16"/>
        <v>27.6243093922652</v>
      </c>
      <c r="F289" s="126"/>
      <c r="XFD289" s="77"/>
    </row>
    <row r="290" s="109" customFormat="1" ht="22" customHeight="1" spans="1:16384">
      <c r="A290" s="88" t="s">
        <v>346</v>
      </c>
      <c r="B290" s="125"/>
      <c r="C290" s="125"/>
      <c r="D290" s="73">
        <v>50</v>
      </c>
      <c r="E290" s="122"/>
      <c r="F290" s="126"/>
      <c r="XFD290" s="77"/>
    </row>
    <row r="291" s="109" customFormat="1" ht="22" customHeight="1" spans="1:16384">
      <c r="A291" s="87" t="s">
        <v>347</v>
      </c>
      <c r="B291" s="82">
        <v>2187</v>
      </c>
      <c r="C291" s="82">
        <v>8284</v>
      </c>
      <c r="D291" s="73">
        <v>8284</v>
      </c>
      <c r="E291" s="122">
        <f>D291/C291*100</f>
        <v>100</v>
      </c>
      <c r="F291" s="126">
        <v>312.02</v>
      </c>
      <c r="XFD291" s="77"/>
    </row>
    <row r="292" s="109" customFormat="1" ht="22" customHeight="1" spans="1:16384">
      <c r="A292" s="87" t="s">
        <v>348</v>
      </c>
      <c r="B292" s="82">
        <v>492</v>
      </c>
      <c r="C292" s="82">
        <v>5063</v>
      </c>
      <c r="D292" s="73">
        <v>5063</v>
      </c>
      <c r="E292" s="122">
        <f>D292/C292*100</f>
        <v>100</v>
      </c>
      <c r="F292" s="126"/>
      <c r="XFD292" s="77"/>
    </row>
    <row r="293" s="109" customFormat="1" ht="22" customHeight="1" spans="1:16384">
      <c r="A293" s="88" t="s">
        <v>103</v>
      </c>
      <c r="B293" s="125">
        <v>436</v>
      </c>
      <c r="C293" s="125"/>
      <c r="D293" s="73">
        <v>538</v>
      </c>
      <c r="E293" s="122"/>
      <c r="F293" s="126"/>
      <c r="XFD293" s="77"/>
    </row>
    <row r="294" s="109" customFormat="1" ht="22" customHeight="1" spans="1:16384">
      <c r="A294" s="88" t="s">
        <v>129</v>
      </c>
      <c r="B294" s="125"/>
      <c r="C294" s="125"/>
      <c r="D294" s="73">
        <v>18</v>
      </c>
      <c r="E294" s="122"/>
      <c r="F294" s="126"/>
      <c r="XFD294" s="77"/>
    </row>
    <row r="295" s="109" customFormat="1" ht="22" customHeight="1" spans="1:16384">
      <c r="A295" s="88" t="s">
        <v>349</v>
      </c>
      <c r="B295" s="125">
        <v>56</v>
      </c>
      <c r="C295" s="125"/>
      <c r="D295" s="73">
        <v>92</v>
      </c>
      <c r="E295" s="122"/>
      <c r="F295" s="126"/>
      <c r="XFD295" s="77"/>
    </row>
    <row r="296" s="109" customFormat="1" ht="22" customHeight="1" spans="1:16384">
      <c r="A296" s="88" t="s">
        <v>350</v>
      </c>
      <c r="B296" s="125"/>
      <c r="C296" s="125"/>
      <c r="D296" s="73">
        <v>4415</v>
      </c>
      <c r="E296" s="122"/>
      <c r="F296" s="126"/>
      <c r="XFD296" s="77"/>
    </row>
    <row r="297" s="109" customFormat="1" ht="22" customHeight="1" spans="1:16384">
      <c r="A297" s="87" t="s">
        <v>351</v>
      </c>
      <c r="B297" s="82">
        <v>530</v>
      </c>
      <c r="C297" s="82">
        <v>1695</v>
      </c>
      <c r="D297" s="73">
        <v>1695</v>
      </c>
      <c r="E297" s="122">
        <f t="shared" ref="E297:E303" si="17">D297/C297*100</f>
        <v>100</v>
      </c>
      <c r="F297" s="126"/>
      <c r="XFD297" s="77"/>
    </row>
    <row r="298" s="109" customFormat="1" ht="22" customHeight="1" spans="1:16384">
      <c r="A298" s="88" t="s">
        <v>352</v>
      </c>
      <c r="B298" s="125"/>
      <c r="C298" s="125"/>
      <c r="D298" s="73">
        <v>736</v>
      </c>
      <c r="E298" s="122"/>
      <c r="F298" s="126"/>
      <c r="XFD298" s="77"/>
    </row>
    <row r="299" s="109" customFormat="1" ht="22" customHeight="1" spans="1:16384">
      <c r="A299" s="88" t="s">
        <v>353</v>
      </c>
      <c r="B299" s="125">
        <v>530</v>
      </c>
      <c r="C299" s="125"/>
      <c r="D299" s="73">
        <v>959</v>
      </c>
      <c r="E299" s="122"/>
      <c r="F299" s="126"/>
      <c r="XFD299" s="77"/>
    </row>
    <row r="300" s="109" customFormat="1" ht="22" customHeight="1" spans="1:16384">
      <c r="A300" s="87" t="s">
        <v>354</v>
      </c>
      <c r="B300" s="82">
        <v>1165</v>
      </c>
      <c r="C300" s="82">
        <v>1526</v>
      </c>
      <c r="D300" s="73">
        <v>1526</v>
      </c>
      <c r="E300" s="122">
        <f t="shared" si="17"/>
        <v>100</v>
      </c>
      <c r="F300" s="126"/>
      <c r="XFD300" s="77"/>
    </row>
    <row r="301" s="109" customFormat="1" ht="22" customHeight="1" spans="1:16384">
      <c r="A301" s="88" t="s">
        <v>355</v>
      </c>
      <c r="B301" s="125">
        <v>1165</v>
      </c>
      <c r="C301" s="125"/>
      <c r="D301" s="73">
        <v>1526</v>
      </c>
      <c r="E301" s="122"/>
      <c r="F301" s="126"/>
      <c r="XFD301" s="77"/>
    </row>
    <row r="302" s="109" customFormat="1" ht="22" customHeight="1" spans="1:16384">
      <c r="A302" s="87" t="s">
        <v>356</v>
      </c>
      <c r="B302" s="82">
        <v>28859</v>
      </c>
      <c r="C302" s="82">
        <v>40887</v>
      </c>
      <c r="D302" s="73">
        <v>39619</v>
      </c>
      <c r="E302" s="122">
        <f t="shared" si="17"/>
        <v>96.8987697801257</v>
      </c>
      <c r="F302" s="126">
        <v>122.09</v>
      </c>
      <c r="XFD302" s="77"/>
    </row>
    <row r="303" s="109" customFormat="1" ht="22" customHeight="1" spans="1:16384">
      <c r="A303" s="87" t="s">
        <v>357</v>
      </c>
      <c r="B303" s="82">
        <v>5044</v>
      </c>
      <c r="C303" s="82">
        <v>9693</v>
      </c>
      <c r="D303" s="73">
        <v>8768</v>
      </c>
      <c r="E303" s="122">
        <f t="shared" si="17"/>
        <v>90.457030847003</v>
      </c>
      <c r="F303" s="126"/>
      <c r="XFD303" s="77"/>
    </row>
    <row r="304" s="109" customFormat="1" ht="22" customHeight="1" spans="1:16384">
      <c r="A304" s="88" t="s">
        <v>103</v>
      </c>
      <c r="B304" s="125">
        <v>410</v>
      </c>
      <c r="C304" s="125"/>
      <c r="D304" s="73">
        <v>414</v>
      </c>
      <c r="E304" s="122"/>
      <c r="F304" s="126"/>
      <c r="XFD304" s="77"/>
    </row>
    <row r="305" s="109" customFormat="1" ht="22" customHeight="1" spans="1:16384">
      <c r="A305" s="88" t="s">
        <v>112</v>
      </c>
      <c r="B305" s="125">
        <v>690</v>
      </c>
      <c r="C305" s="125"/>
      <c r="D305" s="73">
        <v>840</v>
      </c>
      <c r="E305" s="122"/>
      <c r="F305" s="126"/>
      <c r="XFD305" s="77"/>
    </row>
    <row r="306" s="109" customFormat="1" ht="22" customHeight="1" spans="1:16384">
      <c r="A306" s="88" t="s">
        <v>358</v>
      </c>
      <c r="B306" s="125"/>
      <c r="C306" s="125"/>
      <c r="D306" s="73">
        <v>3</v>
      </c>
      <c r="E306" s="122"/>
      <c r="F306" s="126"/>
      <c r="XFD306" s="77"/>
    </row>
    <row r="307" s="109" customFormat="1" ht="22" customHeight="1" spans="1:16384">
      <c r="A307" s="88" t="s">
        <v>359</v>
      </c>
      <c r="B307" s="125">
        <v>56</v>
      </c>
      <c r="C307" s="125"/>
      <c r="D307" s="73">
        <v>92</v>
      </c>
      <c r="E307" s="122"/>
      <c r="F307" s="126"/>
      <c r="XFD307" s="77"/>
    </row>
    <row r="308" s="109" customFormat="1" ht="22" customHeight="1" spans="1:16384">
      <c r="A308" s="88" t="s">
        <v>360</v>
      </c>
      <c r="B308" s="125"/>
      <c r="C308" s="125"/>
      <c r="D308" s="73">
        <v>219</v>
      </c>
      <c r="E308" s="122"/>
      <c r="F308" s="126"/>
      <c r="XFD308" s="77"/>
    </row>
    <row r="309" s="109" customFormat="1" ht="22" customHeight="1" spans="1:16384">
      <c r="A309" s="88" t="s">
        <v>361</v>
      </c>
      <c r="B309" s="125">
        <v>3888</v>
      </c>
      <c r="C309" s="125"/>
      <c r="D309" s="73">
        <v>7200</v>
      </c>
      <c r="E309" s="122"/>
      <c r="F309" s="126"/>
      <c r="XFD309" s="77"/>
    </row>
    <row r="310" s="109" customFormat="1" ht="22" customHeight="1" spans="1:16384">
      <c r="A310" s="87" t="s">
        <v>362</v>
      </c>
      <c r="B310" s="82">
        <v>2755</v>
      </c>
      <c r="C310" s="82">
        <v>4443</v>
      </c>
      <c r="D310" s="73">
        <v>4353</v>
      </c>
      <c r="E310" s="122">
        <f>D310/C310*100</f>
        <v>97.9743416610398</v>
      </c>
      <c r="F310" s="126"/>
      <c r="XFD310" s="77"/>
    </row>
    <row r="311" s="109" customFormat="1" ht="22" customHeight="1" spans="1:16384">
      <c r="A311" s="88" t="s">
        <v>103</v>
      </c>
      <c r="B311" s="125">
        <v>507</v>
      </c>
      <c r="C311" s="125"/>
      <c r="D311" s="73">
        <v>548</v>
      </c>
      <c r="E311" s="122"/>
      <c r="F311" s="126"/>
      <c r="XFD311" s="77"/>
    </row>
    <row r="312" s="109" customFormat="1" ht="22" customHeight="1" spans="1:16384">
      <c r="A312" s="88" t="s">
        <v>363</v>
      </c>
      <c r="B312" s="125">
        <v>428</v>
      </c>
      <c r="C312" s="125"/>
      <c r="D312" s="73">
        <v>406</v>
      </c>
      <c r="E312" s="122"/>
      <c r="F312" s="126"/>
      <c r="XFD312" s="77"/>
    </row>
    <row r="313" s="109" customFormat="1" ht="22" customHeight="1" spans="1:16384">
      <c r="A313" s="88" t="s">
        <v>364</v>
      </c>
      <c r="B313" s="125"/>
      <c r="C313" s="125"/>
      <c r="D313" s="73">
        <v>294</v>
      </c>
      <c r="E313" s="122"/>
      <c r="F313" s="126"/>
      <c r="XFD313" s="77"/>
    </row>
    <row r="314" s="109" customFormat="1" ht="22" customHeight="1" spans="1:16384">
      <c r="A314" s="88" t="s">
        <v>365</v>
      </c>
      <c r="B314" s="125"/>
      <c r="C314" s="125"/>
      <c r="D314" s="73">
        <v>10</v>
      </c>
      <c r="E314" s="122"/>
      <c r="F314" s="126"/>
      <c r="XFD314" s="77"/>
    </row>
    <row r="315" s="109" customFormat="1" ht="22" customHeight="1" spans="1:16384">
      <c r="A315" s="88" t="s">
        <v>366</v>
      </c>
      <c r="B315" s="125">
        <v>91</v>
      </c>
      <c r="C315" s="125"/>
      <c r="D315" s="73">
        <v>754</v>
      </c>
      <c r="E315" s="122"/>
      <c r="F315" s="126"/>
      <c r="XFD315" s="77"/>
    </row>
    <row r="316" s="109" customFormat="1" ht="22" customHeight="1" spans="1:16384">
      <c r="A316" s="88" t="s">
        <v>367</v>
      </c>
      <c r="B316" s="125"/>
      <c r="C316" s="125"/>
      <c r="D316" s="73">
        <v>7</v>
      </c>
      <c r="E316" s="122"/>
      <c r="F316" s="126"/>
      <c r="XFD316" s="77"/>
    </row>
    <row r="317" s="109" customFormat="1" ht="22" customHeight="1" spans="1:16384">
      <c r="A317" s="88" t="s">
        <v>368</v>
      </c>
      <c r="B317" s="125"/>
      <c r="C317" s="125"/>
      <c r="D317" s="73">
        <v>33</v>
      </c>
      <c r="E317" s="122"/>
      <c r="F317" s="126"/>
      <c r="XFD317" s="77"/>
    </row>
    <row r="318" s="109" customFormat="1" ht="22" customHeight="1" spans="1:16384">
      <c r="A318" s="88" t="s">
        <v>369</v>
      </c>
      <c r="B318" s="125">
        <v>1729</v>
      </c>
      <c r="C318" s="125"/>
      <c r="D318" s="73">
        <v>2301</v>
      </c>
      <c r="E318" s="122"/>
      <c r="F318" s="126"/>
      <c r="XFD318" s="77"/>
    </row>
    <row r="319" s="109" customFormat="1" ht="22" customHeight="1" spans="1:16384">
      <c r="A319" s="87" t="s">
        <v>370</v>
      </c>
      <c r="B319" s="82">
        <v>3795</v>
      </c>
      <c r="C319" s="82">
        <v>6189</v>
      </c>
      <c r="D319" s="73">
        <v>6179</v>
      </c>
      <c r="E319" s="122">
        <f>D319/C319*100</f>
        <v>99.8384230085636</v>
      </c>
      <c r="F319" s="126"/>
      <c r="XFD319" s="77"/>
    </row>
    <row r="320" s="109" customFormat="1" ht="22" customHeight="1" spans="1:16384">
      <c r="A320" s="88" t="s">
        <v>103</v>
      </c>
      <c r="B320" s="125">
        <v>221</v>
      </c>
      <c r="C320" s="125"/>
      <c r="D320" s="73">
        <v>463</v>
      </c>
      <c r="E320" s="122"/>
      <c r="F320" s="126"/>
      <c r="XFD320" s="77"/>
    </row>
    <row r="321" s="109" customFormat="1" ht="22" customHeight="1" spans="1:16384">
      <c r="A321" s="88" t="s">
        <v>371</v>
      </c>
      <c r="B321" s="125"/>
      <c r="C321" s="125"/>
      <c r="D321" s="73">
        <v>600</v>
      </c>
      <c r="E321" s="122"/>
      <c r="F321" s="126"/>
      <c r="XFD321" s="77"/>
    </row>
    <row r="322" s="109" customFormat="1" ht="22" customHeight="1" spans="1:16384">
      <c r="A322" s="88" t="s">
        <v>372</v>
      </c>
      <c r="B322" s="125">
        <v>26</v>
      </c>
      <c r="C322" s="125"/>
      <c r="D322" s="73">
        <v>117</v>
      </c>
      <c r="E322" s="122"/>
      <c r="F322" s="126"/>
      <c r="XFD322" s="77"/>
    </row>
    <row r="323" s="109" customFormat="1" ht="22" customHeight="1" spans="1:16384">
      <c r="A323" s="88" t="s">
        <v>373</v>
      </c>
      <c r="B323" s="125">
        <v>32</v>
      </c>
      <c r="C323" s="125"/>
      <c r="D323" s="73"/>
      <c r="E323" s="122"/>
      <c r="F323" s="126"/>
      <c r="XFD323" s="77"/>
    </row>
    <row r="324" s="109" customFormat="1" ht="22" customHeight="1" spans="1:16384">
      <c r="A324" s="88" t="s">
        <v>374</v>
      </c>
      <c r="B324" s="125">
        <v>18</v>
      </c>
      <c r="C324" s="125"/>
      <c r="D324" s="73"/>
      <c r="E324" s="122"/>
      <c r="F324" s="126"/>
      <c r="XFD324" s="77"/>
    </row>
    <row r="325" s="109" customFormat="1" ht="22" customHeight="1" spans="1:16384">
      <c r="A325" s="88" t="s">
        <v>375</v>
      </c>
      <c r="B325" s="125">
        <v>942</v>
      </c>
      <c r="C325" s="125"/>
      <c r="D325" s="73">
        <v>1121</v>
      </c>
      <c r="E325" s="122"/>
      <c r="F325" s="126"/>
      <c r="XFD325" s="77"/>
    </row>
    <row r="326" s="109" customFormat="1" ht="22" customHeight="1" spans="1:16384">
      <c r="A326" s="88" t="s">
        <v>376</v>
      </c>
      <c r="B326" s="125">
        <v>2556</v>
      </c>
      <c r="C326" s="125"/>
      <c r="D326" s="73">
        <v>3878</v>
      </c>
      <c r="E326" s="122"/>
      <c r="F326" s="126"/>
      <c r="XFD326" s="77"/>
    </row>
    <row r="327" s="109" customFormat="1" ht="22" customHeight="1" spans="1:16384">
      <c r="A327" s="87" t="s">
        <v>377</v>
      </c>
      <c r="B327" s="82">
        <v>14285</v>
      </c>
      <c r="C327" s="82">
        <v>16852</v>
      </c>
      <c r="D327" s="73">
        <v>16809</v>
      </c>
      <c r="E327" s="122">
        <f>D327/C327*100</f>
        <v>99.7448374080228</v>
      </c>
      <c r="F327" s="126"/>
      <c r="XFD327" s="77"/>
    </row>
    <row r="328" s="109" customFormat="1" ht="22" customHeight="1" spans="1:16384">
      <c r="A328" s="88" t="s">
        <v>103</v>
      </c>
      <c r="B328" s="125">
        <v>107</v>
      </c>
      <c r="C328" s="125"/>
      <c r="D328" s="73">
        <v>125</v>
      </c>
      <c r="E328" s="122"/>
      <c r="F328" s="126"/>
      <c r="XFD328" s="77"/>
    </row>
    <row r="329" s="109" customFormat="1" ht="22" customHeight="1" spans="1:16384">
      <c r="A329" s="88" t="s">
        <v>378</v>
      </c>
      <c r="B329" s="125">
        <v>4017</v>
      </c>
      <c r="C329" s="125"/>
      <c r="D329" s="73">
        <v>3717</v>
      </c>
      <c r="E329" s="122"/>
      <c r="F329" s="126"/>
      <c r="XFD329" s="77"/>
    </row>
    <row r="330" s="109" customFormat="1" ht="22" customHeight="1" spans="1:16384">
      <c r="A330" s="88" t="s">
        <v>379</v>
      </c>
      <c r="B330" s="125">
        <v>633</v>
      </c>
      <c r="C330" s="125"/>
      <c r="D330" s="73">
        <v>633</v>
      </c>
      <c r="E330" s="122"/>
      <c r="F330" s="126"/>
      <c r="XFD330" s="77"/>
    </row>
    <row r="331" s="109" customFormat="1" ht="22" customHeight="1" spans="1:16384">
      <c r="A331" s="88" t="s">
        <v>380</v>
      </c>
      <c r="B331" s="125"/>
      <c r="C331" s="125"/>
      <c r="D331" s="73">
        <v>11</v>
      </c>
      <c r="E331" s="122"/>
      <c r="F331" s="126"/>
      <c r="XFD331" s="77"/>
    </row>
    <row r="332" s="109" customFormat="1" ht="22" customHeight="1" spans="1:16384">
      <c r="A332" s="88" t="s">
        <v>381</v>
      </c>
      <c r="B332" s="125">
        <v>9528</v>
      </c>
      <c r="C332" s="125"/>
      <c r="D332" s="73">
        <v>12323</v>
      </c>
      <c r="E332" s="122"/>
      <c r="F332" s="126"/>
      <c r="XFD332" s="77"/>
    </row>
    <row r="333" s="109" customFormat="1" ht="22" customHeight="1" spans="1:16384">
      <c r="A333" s="87" t="s">
        <v>382</v>
      </c>
      <c r="B333" s="82">
        <v>1770</v>
      </c>
      <c r="C333" s="82">
        <v>1874</v>
      </c>
      <c r="D333" s="73">
        <v>1674</v>
      </c>
      <c r="E333" s="122">
        <f>D333/C333*100</f>
        <v>89.3276414087513</v>
      </c>
      <c r="F333" s="126"/>
      <c r="XFD333" s="77"/>
    </row>
    <row r="334" s="109" customFormat="1" ht="22" customHeight="1" spans="1:16384">
      <c r="A334" s="88" t="s">
        <v>383</v>
      </c>
      <c r="B334" s="125">
        <v>392</v>
      </c>
      <c r="C334" s="125"/>
      <c r="D334" s="73">
        <v>623</v>
      </c>
      <c r="E334" s="122"/>
      <c r="F334" s="126"/>
      <c r="XFD334" s="77"/>
    </row>
    <row r="335" s="109" customFormat="1" ht="22" customHeight="1" spans="1:16384">
      <c r="A335" s="88" t="s">
        <v>384</v>
      </c>
      <c r="B335" s="125">
        <v>1378</v>
      </c>
      <c r="C335" s="125"/>
      <c r="D335" s="73">
        <v>1051</v>
      </c>
      <c r="E335" s="122"/>
      <c r="F335" s="126"/>
      <c r="XFD335" s="77"/>
    </row>
    <row r="336" s="109" customFormat="1" ht="22" customHeight="1" spans="1:16384">
      <c r="A336" s="87" t="s">
        <v>385</v>
      </c>
      <c r="B336" s="82">
        <v>1210</v>
      </c>
      <c r="C336" s="82">
        <v>1336</v>
      </c>
      <c r="D336" s="73">
        <v>1336</v>
      </c>
      <c r="E336" s="122">
        <f t="shared" ref="E336:E342" si="18">D336/C336*100</f>
        <v>100</v>
      </c>
      <c r="F336" s="126"/>
      <c r="XFD336" s="77"/>
    </row>
    <row r="337" s="109" customFormat="1" ht="22" customHeight="1" spans="1:16384">
      <c r="A337" s="88" t="s">
        <v>386</v>
      </c>
      <c r="B337" s="125">
        <v>112</v>
      </c>
      <c r="C337" s="125"/>
      <c r="D337" s="73">
        <v>151</v>
      </c>
      <c r="E337" s="122"/>
      <c r="F337" s="126"/>
      <c r="XFD337" s="77"/>
    </row>
    <row r="338" s="109" customFormat="1" ht="22" customHeight="1" spans="1:16384">
      <c r="A338" s="88" t="s">
        <v>387</v>
      </c>
      <c r="B338" s="125">
        <v>1098</v>
      </c>
      <c r="C338" s="125"/>
      <c r="D338" s="73">
        <v>1185</v>
      </c>
      <c r="E338" s="122"/>
      <c r="F338" s="126"/>
      <c r="XFD338" s="77"/>
    </row>
    <row r="339" s="109" customFormat="1" ht="22" customHeight="1" spans="1:16384">
      <c r="A339" s="87" t="s">
        <v>388</v>
      </c>
      <c r="B339" s="82"/>
      <c r="C339" s="82">
        <v>500</v>
      </c>
      <c r="D339" s="73">
        <v>500</v>
      </c>
      <c r="E339" s="122">
        <f t="shared" si="18"/>
        <v>100</v>
      </c>
      <c r="F339" s="126"/>
      <c r="XFD339" s="77"/>
    </row>
    <row r="340" s="109" customFormat="1" ht="22" customHeight="1" spans="1:16384">
      <c r="A340" s="88" t="s">
        <v>389</v>
      </c>
      <c r="B340" s="125"/>
      <c r="C340" s="125"/>
      <c r="D340" s="73">
        <v>500</v>
      </c>
      <c r="E340" s="122"/>
      <c r="F340" s="126"/>
      <c r="XFD340" s="77"/>
    </row>
    <row r="341" s="109" customFormat="1" ht="22" customHeight="1" spans="1:16384">
      <c r="A341" s="87" t="s">
        <v>390</v>
      </c>
      <c r="B341" s="82">
        <v>8547</v>
      </c>
      <c r="C341" s="82">
        <v>23376</v>
      </c>
      <c r="D341" s="73">
        <v>22988</v>
      </c>
      <c r="E341" s="122">
        <f t="shared" si="18"/>
        <v>98.3401779603012</v>
      </c>
      <c r="F341" s="126">
        <v>181.16</v>
      </c>
      <c r="XFD341" s="77"/>
    </row>
    <row r="342" s="109" customFormat="1" ht="22" customHeight="1" spans="1:16384">
      <c r="A342" s="87" t="s">
        <v>391</v>
      </c>
      <c r="B342" s="82">
        <v>8482</v>
      </c>
      <c r="C342" s="82">
        <v>23163</v>
      </c>
      <c r="D342" s="73">
        <v>22845</v>
      </c>
      <c r="E342" s="122">
        <f t="shared" si="18"/>
        <v>98.6271208392695</v>
      </c>
      <c r="F342" s="126"/>
      <c r="XFD342" s="77"/>
    </row>
    <row r="343" s="109" customFormat="1" ht="22" customHeight="1" spans="1:16384">
      <c r="A343" s="88" t="s">
        <v>103</v>
      </c>
      <c r="B343" s="125">
        <v>176</v>
      </c>
      <c r="C343" s="125"/>
      <c r="D343" s="73">
        <v>171</v>
      </c>
      <c r="E343" s="122"/>
      <c r="F343" s="126"/>
      <c r="XFD343" s="77"/>
    </row>
    <row r="344" s="109" customFormat="1" ht="22" customHeight="1" spans="1:16384">
      <c r="A344" s="88" t="s">
        <v>392</v>
      </c>
      <c r="B344" s="125">
        <v>7470</v>
      </c>
      <c r="C344" s="125"/>
      <c r="D344" s="73">
        <v>21860</v>
      </c>
      <c r="E344" s="122"/>
      <c r="F344" s="126"/>
      <c r="XFD344" s="77"/>
    </row>
    <row r="345" s="109" customFormat="1" ht="22" customHeight="1" spans="1:16384">
      <c r="A345" s="88" t="s">
        <v>393</v>
      </c>
      <c r="B345" s="125">
        <v>336</v>
      </c>
      <c r="C345" s="125"/>
      <c r="D345" s="73">
        <v>198</v>
      </c>
      <c r="E345" s="122"/>
      <c r="F345" s="126"/>
      <c r="XFD345" s="77"/>
    </row>
    <row r="346" s="109" customFormat="1" ht="22" customHeight="1" spans="1:16384">
      <c r="A346" s="88" t="s">
        <v>394</v>
      </c>
      <c r="B346" s="125">
        <v>130</v>
      </c>
      <c r="C346" s="125"/>
      <c r="D346" s="73">
        <v>136</v>
      </c>
      <c r="E346" s="122"/>
      <c r="F346" s="126"/>
      <c r="XFD346" s="77"/>
    </row>
    <row r="347" s="109" customFormat="1" ht="22" customHeight="1" spans="1:16384">
      <c r="A347" s="88" t="s">
        <v>395</v>
      </c>
      <c r="B347" s="125">
        <v>266</v>
      </c>
      <c r="C347" s="125"/>
      <c r="D347" s="73">
        <v>331</v>
      </c>
      <c r="E347" s="122"/>
      <c r="F347" s="126"/>
      <c r="XFD347" s="77"/>
    </row>
    <row r="348" s="109" customFormat="1" ht="22" customHeight="1" spans="1:16384">
      <c r="A348" s="88" t="s">
        <v>396</v>
      </c>
      <c r="B348" s="125">
        <v>104</v>
      </c>
      <c r="C348" s="125"/>
      <c r="D348" s="73">
        <v>149</v>
      </c>
      <c r="E348" s="122"/>
      <c r="F348" s="126"/>
      <c r="XFD348" s="77"/>
    </row>
    <row r="349" s="109" customFormat="1" ht="22" customHeight="1" spans="1:16384">
      <c r="A349" s="87" t="s">
        <v>397</v>
      </c>
      <c r="B349" s="82"/>
      <c r="C349" s="82">
        <v>79</v>
      </c>
      <c r="D349" s="73">
        <v>42</v>
      </c>
      <c r="E349" s="122">
        <f t="shared" ref="E349:E353" si="19">D349/C349*100</f>
        <v>53.1645569620253</v>
      </c>
      <c r="F349" s="126"/>
      <c r="XFD349" s="77"/>
    </row>
    <row r="350" s="109" customFormat="1" ht="22" customHeight="1" spans="1:16384">
      <c r="A350" s="88" t="s">
        <v>398</v>
      </c>
      <c r="B350" s="125"/>
      <c r="C350" s="125"/>
      <c r="D350" s="73">
        <v>42</v>
      </c>
      <c r="E350" s="122"/>
      <c r="F350" s="126"/>
      <c r="XFD350" s="77"/>
    </row>
    <row r="351" s="109" customFormat="1" ht="22" customHeight="1" spans="1:16384">
      <c r="A351" s="87" t="s">
        <v>399</v>
      </c>
      <c r="B351" s="82">
        <v>65</v>
      </c>
      <c r="C351" s="82">
        <v>98</v>
      </c>
      <c r="D351" s="73">
        <v>65</v>
      </c>
      <c r="E351" s="122">
        <f t="shared" si="19"/>
        <v>66.3265306122449</v>
      </c>
      <c r="F351" s="126"/>
      <c r="XFD351" s="77"/>
    </row>
    <row r="352" s="109" customFormat="1" ht="22" customHeight="1" spans="1:16384">
      <c r="A352" s="88" t="s">
        <v>400</v>
      </c>
      <c r="B352" s="125">
        <v>65</v>
      </c>
      <c r="C352" s="125"/>
      <c r="D352" s="73">
        <v>65</v>
      </c>
      <c r="E352" s="122"/>
      <c r="F352" s="126"/>
      <c r="XFD352" s="77"/>
    </row>
    <row r="353" s="109" customFormat="1" ht="22" customHeight="1" spans="1:16384">
      <c r="A353" s="87" t="s">
        <v>401</v>
      </c>
      <c r="B353" s="82"/>
      <c r="C353" s="82">
        <v>36</v>
      </c>
      <c r="D353" s="73">
        <v>36</v>
      </c>
      <c r="E353" s="122">
        <f t="shared" si="19"/>
        <v>100</v>
      </c>
      <c r="F353" s="126"/>
      <c r="XFD353" s="77"/>
    </row>
    <row r="354" s="109" customFormat="1" ht="22" customHeight="1" spans="1:16384">
      <c r="A354" s="88" t="s">
        <v>402</v>
      </c>
      <c r="B354" s="125"/>
      <c r="C354" s="125"/>
      <c r="D354" s="73">
        <v>36</v>
      </c>
      <c r="E354" s="122"/>
      <c r="F354" s="126"/>
      <c r="XFD354" s="77"/>
    </row>
    <row r="355" s="109" customFormat="1" ht="22" customHeight="1" spans="1:16384">
      <c r="A355" s="87" t="s">
        <v>403</v>
      </c>
      <c r="B355" s="82">
        <v>573</v>
      </c>
      <c r="C355" s="82">
        <v>748</v>
      </c>
      <c r="D355" s="73">
        <v>718</v>
      </c>
      <c r="E355" s="122">
        <f t="shared" ref="E355:E358" si="20">D355/C355*100</f>
        <v>95.9893048128342</v>
      </c>
      <c r="F355" s="126">
        <v>337.09</v>
      </c>
      <c r="XFD355" s="77"/>
    </row>
    <row r="356" s="109" customFormat="1" ht="22" customHeight="1" spans="1:16384">
      <c r="A356" s="87" t="s">
        <v>404</v>
      </c>
      <c r="B356" s="82">
        <v>44</v>
      </c>
      <c r="C356" s="82">
        <v>36</v>
      </c>
      <c r="D356" s="73">
        <v>36</v>
      </c>
      <c r="E356" s="122">
        <f t="shared" si="20"/>
        <v>100</v>
      </c>
      <c r="F356" s="126"/>
      <c r="XFD356" s="77"/>
    </row>
    <row r="357" s="109" customFormat="1" ht="22" customHeight="1" spans="1:16384">
      <c r="A357" s="88" t="s">
        <v>405</v>
      </c>
      <c r="B357" s="125">
        <v>44</v>
      </c>
      <c r="C357" s="125"/>
      <c r="D357" s="73">
        <v>36</v>
      </c>
      <c r="E357" s="122"/>
      <c r="F357" s="126"/>
      <c r="XFD357" s="77"/>
    </row>
    <row r="358" s="109" customFormat="1" ht="22" customHeight="1" spans="1:16384">
      <c r="A358" s="87" t="s">
        <v>406</v>
      </c>
      <c r="B358" s="82">
        <v>186</v>
      </c>
      <c r="C358" s="82">
        <v>493</v>
      </c>
      <c r="D358" s="73">
        <v>493</v>
      </c>
      <c r="E358" s="122">
        <f t="shared" si="20"/>
        <v>100</v>
      </c>
      <c r="F358" s="126"/>
      <c r="XFD358" s="77"/>
    </row>
    <row r="359" s="109" customFormat="1" ht="22" customHeight="1" spans="1:16384">
      <c r="A359" s="88" t="s">
        <v>103</v>
      </c>
      <c r="B359" s="125">
        <v>183</v>
      </c>
      <c r="C359" s="125"/>
      <c r="D359" s="73">
        <v>192</v>
      </c>
      <c r="E359" s="122"/>
      <c r="F359" s="126"/>
      <c r="XFD359" s="77"/>
    </row>
    <row r="360" s="109" customFormat="1" ht="22" customHeight="1" spans="1:16384">
      <c r="A360" s="88" t="s">
        <v>407</v>
      </c>
      <c r="B360" s="125"/>
      <c r="C360" s="125"/>
      <c r="D360" s="73">
        <v>274</v>
      </c>
      <c r="E360" s="122"/>
      <c r="F360" s="126"/>
      <c r="XFD360" s="77"/>
    </row>
    <row r="361" s="109" customFormat="1" ht="22" customHeight="1" spans="1:16384">
      <c r="A361" s="88" t="s">
        <v>408</v>
      </c>
      <c r="B361" s="125">
        <v>3</v>
      </c>
      <c r="C361" s="125"/>
      <c r="D361" s="73">
        <v>27</v>
      </c>
      <c r="E361" s="122"/>
      <c r="F361" s="126"/>
      <c r="XFD361" s="77"/>
    </row>
    <row r="362" s="109" customFormat="1" ht="22" customHeight="1" spans="1:16384">
      <c r="A362" s="87" t="s">
        <v>409</v>
      </c>
      <c r="B362" s="82">
        <v>38</v>
      </c>
      <c r="C362" s="82">
        <v>10</v>
      </c>
      <c r="D362" s="73">
        <v>10</v>
      </c>
      <c r="E362" s="122">
        <f>D362/C362*100</f>
        <v>100</v>
      </c>
      <c r="F362" s="126"/>
      <c r="XFD362" s="77"/>
    </row>
    <row r="363" s="109" customFormat="1" ht="22" customHeight="1" spans="1:16384">
      <c r="A363" s="88" t="s">
        <v>410</v>
      </c>
      <c r="B363" s="125">
        <v>38</v>
      </c>
      <c r="C363" s="125"/>
      <c r="D363" s="73">
        <v>10</v>
      </c>
      <c r="E363" s="122"/>
      <c r="F363" s="126"/>
      <c r="XFD363" s="77"/>
    </row>
    <row r="364" s="109" customFormat="1" ht="22" customHeight="1" spans="1:16384">
      <c r="A364" s="87" t="s">
        <v>411</v>
      </c>
      <c r="B364" s="82">
        <v>305</v>
      </c>
      <c r="C364" s="82">
        <v>209</v>
      </c>
      <c r="D364" s="73">
        <v>179</v>
      </c>
      <c r="E364" s="122">
        <f t="shared" ref="E364:E369" si="21">D364/C364*100</f>
        <v>85.6459330143541</v>
      </c>
      <c r="F364" s="126"/>
      <c r="XFD364" s="77"/>
    </row>
    <row r="365" s="109" customFormat="1" ht="22" customHeight="1" spans="1:16384">
      <c r="A365" s="88" t="s">
        <v>412</v>
      </c>
      <c r="B365" s="125">
        <v>209</v>
      </c>
      <c r="C365" s="125"/>
      <c r="D365" s="73">
        <v>54</v>
      </c>
      <c r="E365" s="122"/>
      <c r="F365" s="126"/>
      <c r="XFD365" s="77"/>
    </row>
    <row r="366" s="109" customFormat="1" ht="22" customHeight="1" spans="1:16384">
      <c r="A366" s="88" t="s">
        <v>413</v>
      </c>
      <c r="B366" s="125"/>
      <c r="C366" s="125"/>
      <c r="D366" s="73">
        <v>20</v>
      </c>
      <c r="E366" s="122"/>
      <c r="F366" s="126"/>
      <c r="XFD366" s="77"/>
    </row>
    <row r="367" s="109" customFormat="1" ht="22" customHeight="1" spans="1:16384">
      <c r="A367" s="88" t="s">
        <v>414</v>
      </c>
      <c r="B367" s="125">
        <v>96</v>
      </c>
      <c r="C367" s="125"/>
      <c r="D367" s="73">
        <v>105</v>
      </c>
      <c r="E367" s="122"/>
      <c r="F367" s="126"/>
      <c r="XFD367" s="77"/>
    </row>
    <row r="368" s="109" customFormat="1" ht="22" customHeight="1" spans="1:16384">
      <c r="A368" s="87" t="s">
        <v>415</v>
      </c>
      <c r="B368" s="82">
        <v>112</v>
      </c>
      <c r="C368" s="82">
        <v>618</v>
      </c>
      <c r="D368" s="73">
        <v>115</v>
      </c>
      <c r="E368" s="122">
        <f t="shared" si="21"/>
        <v>18.6084142394822</v>
      </c>
      <c r="F368" s="126">
        <v>41.82</v>
      </c>
      <c r="XFD368" s="77"/>
    </row>
    <row r="369" s="109" customFormat="1" ht="22" customHeight="1" spans="1:16384">
      <c r="A369" s="87" t="s">
        <v>416</v>
      </c>
      <c r="B369" s="82">
        <v>112</v>
      </c>
      <c r="C369" s="82">
        <v>615</v>
      </c>
      <c r="D369" s="73">
        <v>115</v>
      </c>
      <c r="E369" s="122">
        <f t="shared" si="21"/>
        <v>18.6991869918699</v>
      </c>
      <c r="F369" s="126"/>
      <c r="XFD369" s="77"/>
    </row>
    <row r="370" s="109" customFormat="1" ht="22" customHeight="1" spans="1:16384">
      <c r="A370" s="88" t="s">
        <v>112</v>
      </c>
      <c r="B370" s="125">
        <v>112</v>
      </c>
      <c r="C370" s="125"/>
      <c r="D370" s="73">
        <v>114</v>
      </c>
      <c r="E370" s="122"/>
      <c r="F370" s="126"/>
      <c r="XFD370" s="77"/>
    </row>
    <row r="371" s="109" customFormat="1" ht="22" customHeight="1" spans="1:16384">
      <c r="A371" s="88" t="s">
        <v>417</v>
      </c>
      <c r="B371" s="125"/>
      <c r="C371" s="125"/>
      <c r="D371" s="73">
        <v>1</v>
      </c>
      <c r="E371" s="122"/>
      <c r="F371" s="126"/>
      <c r="XFD371" s="77"/>
    </row>
    <row r="372" s="109" customFormat="1" ht="22" customHeight="1" spans="1:16384">
      <c r="A372" s="87" t="s">
        <v>418</v>
      </c>
      <c r="B372" s="125"/>
      <c r="C372" s="125">
        <v>3</v>
      </c>
      <c r="D372" s="73"/>
      <c r="E372" s="122">
        <f t="shared" ref="E372:E374" si="22">D372/C372*100</f>
        <v>0</v>
      </c>
      <c r="F372" s="126"/>
      <c r="XFD372" s="77"/>
    </row>
    <row r="373" s="109" customFormat="1" ht="22" customHeight="1" spans="1:16384">
      <c r="A373" s="87" t="s">
        <v>419</v>
      </c>
      <c r="B373" s="82"/>
      <c r="C373" s="82">
        <v>19</v>
      </c>
      <c r="D373" s="73">
        <v>19</v>
      </c>
      <c r="E373" s="122">
        <f t="shared" si="22"/>
        <v>100</v>
      </c>
      <c r="F373" s="126">
        <v>950</v>
      </c>
      <c r="XFD373" s="77"/>
    </row>
    <row r="374" s="109" customFormat="1" ht="22" customHeight="1" spans="1:16384">
      <c r="A374" s="87" t="s">
        <v>420</v>
      </c>
      <c r="B374" s="82"/>
      <c r="C374" s="82">
        <v>1</v>
      </c>
      <c r="D374" s="73">
        <v>1</v>
      </c>
      <c r="E374" s="122">
        <f t="shared" si="22"/>
        <v>100</v>
      </c>
      <c r="F374" s="126"/>
      <c r="XFD374" s="77"/>
    </row>
    <row r="375" s="109" customFormat="1" ht="22" customHeight="1" spans="1:16384">
      <c r="A375" s="88" t="s">
        <v>103</v>
      </c>
      <c r="B375" s="125"/>
      <c r="C375" s="125"/>
      <c r="D375" s="73">
        <v>1</v>
      </c>
      <c r="E375" s="122"/>
      <c r="F375" s="126"/>
      <c r="XFD375" s="77"/>
    </row>
    <row r="376" s="109" customFormat="1" ht="22" customHeight="1" spans="1:16384">
      <c r="A376" s="87" t="s">
        <v>421</v>
      </c>
      <c r="B376" s="82"/>
      <c r="C376" s="82">
        <v>18</v>
      </c>
      <c r="D376" s="73">
        <v>18</v>
      </c>
      <c r="E376" s="122">
        <f t="shared" ref="E376:E379" si="23">D376/C376*100</f>
        <v>100</v>
      </c>
      <c r="F376" s="126"/>
      <c r="XFD376" s="77"/>
    </row>
    <row r="377" s="109" customFormat="1" ht="22" customHeight="1" spans="1:16384">
      <c r="A377" s="88" t="s">
        <v>422</v>
      </c>
      <c r="B377" s="125"/>
      <c r="C377" s="125"/>
      <c r="D377" s="73">
        <v>18</v>
      </c>
      <c r="E377" s="122"/>
      <c r="F377" s="126"/>
      <c r="XFD377" s="77"/>
    </row>
    <row r="378" s="109" customFormat="1" ht="22" customHeight="1" spans="1:16384">
      <c r="A378" s="87" t="s">
        <v>423</v>
      </c>
      <c r="B378" s="82">
        <v>2172</v>
      </c>
      <c r="C378" s="82">
        <v>2435</v>
      </c>
      <c r="D378" s="73">
        <v>2435</v>
      </c>
      <c r="E378" s="122">
        <f t="shared" si="23"/>
        <v>100</v>
      </c>
      <c r="F378" s="126">
        <v>91.58</v>
      </c>
      <c r="XFD378" s="77"/>
    </row>
    <row r="379" s="109" customFormat="1" ht="22" customHeight="1" spans="1:16384">
      <c r="A379" s="87" t="s">
        <v>424</v>
      </c>
      <c r="B379" s="82">
        <v>2141</v>
      </c>
      <c r="C379" s="82">
        <v>2397</v>
      </c>
      <c r="D379" s="73">
        <v>2397</v>
      </c>
      <c r="E379" s="122">
        <f t="shared" si="23"/>
        <v>100</v>
      </c>
      <c r="F379" s="126"/>
      <c r="XFD379" s="77"/>
    </row>
    <row r="380" s="109" customFormat="1" ht="22" customHeight="1" spans="1:16384">
      <c r="A380" s="88" t="s">
        <v>103</v>
      </c>
      <c r="B380" s="125">
        <v>333</v>
      </c>
      <c r="C380" s="125"/>
      <c r="D380" s="73">
        <v>329</v>
      </c>
      <c r="E380" s="122"/>
      <c r="F380" s="126"/>
      <c r="XFD380" s="77"/>
    </row>
    <row r="381" s="109" customFormat="1" ht="22" customHeight="1" spans="1:16384">
      <c r="A381" s="88" t="s">
        <v>425</v>
      </c>
      <c r="B381" s="125"/>
      <c r="C381" s="125"/>
      <c r="D381" s="73">
        <v>32</v>
      </c>
      <c r="E381" s="122"/>
      <c r="F381" s="126"/>
      <c r="XFD381" s="77"/>
    </row>
    <row r="382" s="109" customFormat="1" ht="22" customHeight="1" spans="1:16384">
      <c r="A382" s="88" t="s">
        <v>426</v>
      </c>
      <c r="B382" s="125">
        <v>30</v>
      </c>
      <c r="C382" s="125"/>
      <c r="D382" s="73">
        <v>27</v>
      </c>
      <c r="E382" s="122"/>
      <c r="F382" s="126"/>
      <c r="XFD382" s="77"/>
    </row>
    <row r="383" s="109" customFormat="1" ht="22" customHeight="1" spans="1:16384">
      <c r="A383" s="88" t="s">
        <v>427</v>
      </c>
      <c r="B383" s="125">
        <v>118</v>
      </c>
      <c r="C383" s="125"/>
      <c r="D383" s="73">
        <v>201</v>
      </c>
      <c r="E383" s="122"/>
      <c r="F383" s="126"/>
      <c r="XFD383" s="77"/>
    </row>
    <row r="384" s="109" customFormat="1" ht="22" customHeight="1" spans="1:16384">
      <c r="A384" s="88" t="s">
        <v>428</v>
      </c>
      <c r="B384" s="125"/>
      <c r="C384" s="125"/>
      <c r="D384" s="73">
        <v>28</v>
      </c>
      <c r="E384" s="122"/>
      <c r="F384" s="126"/>
      <c r="XFD384" s="77"/>
    </row>
    <row r="385" s="109" customFormat="1" ht="22" customHeight="1" spans="1:16384">
      <c r="A385" s="88" t="s">
        <v>429</v>
      </c>
      <c r="B385" s="125"/>
      <c r="C385" s="125"/>
      <c r="D385" s="73">
        <v>96</v>
      </c>
      <c r="E385" s="122"/>
      <c r="F385" s="126"/>
      <c r="XFD385" s="77"/>
    </row>
    <row r="386" s="109" customFormat="1" ht="22" customHeight="1" spans="1:16384">
      <c r="A386" s="88" t="s">
        <v>112</v>
      </c>
      <c r="B386" s="125">
        <v>87</v>
      </c>
      <c r="C386" s="125"/>
      <c r="D386" s="73">
        <v>111</v>
      </c>
      <c r="E386" s="122"/>
      <c r="F386" s="126"/>
      <c r="XFD386" s="77"/>
    </row>
    <row r="387" s="109" customFormat="1" ht="22" customHeight="1" spans="1:16384">
      <c r="A387" s="88" t="s">
        <v>430</v>
      </c>
      <c r="B387" s="125">
        <v>1573</v>
      </c>
      <c r="C387" s="125"/>
      <c r="D387" s="73">
        <v>1573</v>
      </c>
      <c r="E387" s="122"/>
      <c r="F387" s="126"/>
      <c r="XFD387" s="77"/>
    </row>
    <row r="388" s="109" customFormat="1" ht="22" customHeight="1" spans="1:16384">
      <c r="A388" s="87" t="s">
        <v>431</v>
      </c>
      <c r="B388" s="82">
        <v>31</v>
      </c>
      <c r="C388" s="82">
        <v>38</v>
      </c>
      <c r="D388" s="73">
        <v>38</v>
      </c>
      <c r="E388" s="122">
        <f t="shared" ref="E388:E391" si="24">D388/C388*100</f>
        <v>100</v>
      </c>
      <c r="F388" s="126"/>
      <c r="XFD388" s="77"/>
    </row>
    <row r="389" s="109" customFormat="1" ht="22" customHeight="1" spans="1:16384">
      <c r="A389" s="88" t="s">
        <v>432</v>
      </c>
      <c r="B389" s="125">
        <v>31</v>
      </c>
      <c r="C389" s="125"/>
      <c r="D389" s="73">
        <v>38</v>
      </c>
      <c r="E389" s="122"/>
      <c r="F389" s="126"/>
      <c r="XFD389" s="77"/>
    </row>
    <row r="390" s="109" customFormat="1" ht="22" customHeight="1" spans="1:16384">
      <c r="A390" s="87" t="s">
        <v>433</v>
      </c>
      <c r="B390" s="82">
        <v>2876</v>
      </c>
      <c r="C390" s="82">
        <v>4256</v>
      </c>
      <c r="D390" s="73">
        <v>4256</v>
      </c>
      <c r="E390" s="122">
        <f t="shared" si="24"/>
        <v>100</v>
      </c>
      <c r="F390" s="126">
        <v>104.36</v>
      </c>
      <c r="XFD390" s="77"/>
    </row>
    <row r="391" s="109" customFormat="1" ht="22" customHeight="1" spans="1:16384">
      <c r="A391" s="87" t="s">
        <v>434</v>
      </c>
      <c r="B391" s="82">
        <v>33</v>
      </c>
      <c r="C391" s="82">
        <v>1118</v>
      </c>
      <c r="D391" s="73">
        <v>1118</v>
      </c>
      <c r="E391" s="122">
        <f t="shared" si="24"/>
        <v>100</v>
      </c>
      <c r="F391" s="126"/>
      <c r="XFD391" s="77"/>
    </row>
    <row r="392" s="109" customFormat="1" ht="22" customHeight="1" spans="1:16384">
      <c r="A392" s="88" t="s">
        <v>435</v>
      </c>
      <c r="B392" s="125"/>
      <c r="C392" s="125"/>
      <c r="D392" s="73">
        <v>160</v>
      </c>
      <c r="E392" s="122"/>
      <c r="F392" s="126"/>
      <c r="XFD392" s="77"/>
    </row>
    <row r="393" s="109" customFormat="1" ht="22" customHeight="1" spans="1:16384">
      <c r="A393" s="88" t="s">
        <v>436</v>
      </c>
      <c r="B393" s="125">
        <v>33</v>
      </c>
      <c r="C393" s="125"/>
      <c r="D393" s="73">
        <v>958</v>
      </c>
      <c r="E393" s="122"/>
      <c r="F393" s="126"/>
      <c r="XFD393" s="77"/>
    </row>
    <row r="394" s="109" customFormat="1" ht="22" customHeight="1" spans="1:16384">
      <c r="A394" s="87" t="s">
        <v>437</v>
      </c>
      <c r="B394" s="82">
        <v>2812</v>
      </c>
      <c r="C394" s="82">
        <v>2715</v>
      </c>
      <c r="D394" s="73">
        <v>2715</v>
      </c>
      <c r="E394" s="122">
        <f t="shared" ref="E394:E399" si="25">D394/C394*100</f>
        <v>100</v>
      </c>
      <c r="F394" s="126"/>
      <c r="XFD394" s="77"/>
    </row>
    <row r="395" s="109" customFormat="1" ht="22" customHeight="1" spans="1:16384">
      <c r="A395" s="88" t="s">
        <v>438</v>
      </c>
      <c r="B395" s="125">
        <v>2812</v>
      </c>
      <c r="C395" s="125"/>
      <c r="D395" s="73">
        <v>2715</v>
      </c>
      <c r="E395" s="122"/>
      <c r="F395" s="126"/>
      <c r="XFD395" s="77"/>
    </row>
    <row r="396" s="109" customFormat="1" ht="22" customHeight="1" spans="1:16384">
      <c r="A396" s="87" t="s">
        <v>439</v>
      </c>
      <c r="B396" s="82">
        <v>31</v>
      </c>
      <c r="C396" s="82">
        <v>423</v>
      </c>
      <c r="D396" s="73">
        <v>423</v>
      </c>
      <c r="E396" s="122">
        <f t="shared" si="25"/>
        <v>100</v>
      </c>
      <c r="F396" s="126"/>
      <c r="XFD396" s="77"/>
    </row>
    <row r="397" s="109" customFormat="1" ht="22" customHeight="1" spans="1:16384">
      <c r="A397" s="88" t="s">
        <v>440</v>
      </c>
      <c r="B397" s="125">
        <v>31</v>
      </c>
      <c r="C397" s="125"/>
      <c r="D397" s="73">
        <v>423</v>
      </c>
      <c r="E397" s="122"/>
      <c r="F397" s="126"/>
      <c r="XFD397" s="77"/>
    </row>
    <row r="398" s="109" customFormat="1" ht="22" customHeight="1" spans="1:16384">
      <c r="A398" s="87" t="s">
        <v>441</v>
      </c>
      <c r="B398" s="82">
        <v>231</v>
      </c>
      <c r="C398" s="82">
        <v>421</v>
      </c>
      <c r="D398" s="73">
        <v>421</v>
      </c>
      <c r="E398" s="122">
        <f t="shared" si="25"/>
        <v>100</v>
      </c>
      <c r="F398" s="126">
        <v>83.2</v>
      </c>
      <c r="XFD398" s="77"/>
    </row>
    <row r="399" s="109" customFormat="1" ht="22" customHeight="1" spans="1:16384">
      <c r="A399" s="87" t="s">
        <v>442</v>
      </c>
      <c r="B399" s="82">
        <v>123</v>
      </c>
      <c r="C399" s="82">
        <v>255</v>
      </c>
      <c r="D399" s="73">
        <v>255</v>
      </c>
      <c r="E399" s="122">
        <f t="shared" si="25"/>
        <v>100</v>
      </c>
      <c r="F399" s="126"/>
      <c r="XFD399" s="77"/>
    </row>
    <row r="400" s="109" customFormat="1" ht="22" customHeight="1" spans="1:16384">
      <c r="A400" s="88" t="s">
        <v>112</v>
      </c>
      <c r="B400" s="125">
        <v>123</v>
      </c>
      <c r="C400" s="125"/>
      <c r="D400" s="73">
        <v>182</v>
      </c>
      <c r="E400" s="122"/>
      <c r="F400" s="126"/>
      <c r="XFD400" s="77"/>
    </row>
    <row r="401" s="109" customFormat="1" ht="22" customHeight="1" spans="1:16384">
      <c r="A401" s="88" t="s">
        <v>443</v>
      </c>
      <c r="B401" s="125"/>
      <c r="C401" s="125"/>
      <c r="D401" s="73">
        <v>73</v>
      </c>
      <c r="E401" s="122"/>
      <c r="F401" s="126"/>
      <c r="XFD401" s="77"/>
    </row>
    <row r="402" s="109" customFormat="1" ht="22" customHeight="1" spans="1:16384">
      <c r="A402" s="87" t="s">
        <v>444</v>
      </c>
      <c r="B402" s="82">
        <v>108</v>
      </c>
      <c r="C402" s="82">
        <v>108</v>
      </c>
      <c r="D402" s="73">
        <v>108</v>
      </c>
      <c r="E402" s="122">
        <f t="shared" ref="E402:E407" si="26">D402/C402*100</f>
        <v>100</v>
      </c>
      <c r="F402" s="126"/>
      <c r="XFD402" s="77"/>
    </row>
    <row r="403" s="109" customFormat="1" ht="22" customHeight="1" spans="1:16384">
      <c r="A403" s="88" t="s">
        <v>445</v>
      </c>
      <c r="B403" s="125">
        <v>108</v>
      </c>
      <c r="C403" s="125"/>
      <c r="D403" s="73">
        <v>108</v>
      </c>
      <c r="E403" s="122"/>
      <c r="F403" s="126"/>
      <c r="XFD403" s="77"/>
    </row>
    <row r="404" s="109" customFormat="1" ht="22" customHeight="1" spans="1:16384">
      <c r="A404" s="87" t="s">
        <v>446</v>
      </c>
      <c r="B404" s="82"/>
      <c r="C404" s="82">
        <v>58</v>
      </c>
      <c r="D404" s="73">
        <v>58</v>
      </c>
      <c r="E404" s="122">
        <f t="shared" si="26"/>
        <v>100</v>
      </c>
      <c r="F404" s="126"/>
      <c r="XFD404" s="77"/>
    </row>
    <row r="405" s="109" customFormat="1" ht="22" customHeight="1" spans="1:16384">
      <c r="A405" s="88" t="s">
        <v>447</v>
      </c>
      <c r="B405" s="125"/>
      <c r="C405" s="125"/>
      <c r="D405" s="73">
        <v>58</v>
      </c>
      <c r="E405" s="122"/>
      <c r="F405" s="126"/>
      <c r="XFD405" s="77"/>
    </row>
    <row r="406" s="109" customFormat="1" ht="22" customHeight="1" spans="1:16384">
      <c r="A406" s="87" t="s">
        <v>448</v>
      </c>
      <c r="B406" s="82">
        <v>1983</v>
      </c>
      <c r="C406" s="82">
        <v>3358</v>
      </c>
      <c r="D406" s="73">
        <v>2358</v>
      </c>
      <c r="E406" s="122">
        <f t="shared" si="26"/>
        <v>70.2203692674211</v>
      </c>
      <c r="F406" s="126">
        <v>104.15</v>
      </c>
      <c r="XFD406" s="77"/>
    </row>
    <row r="407" s="109" customFormat="1" ht="22" customHeight="1" spans="1:16384">
      <c r="A407" s="87" t="s">
        <v>449</v>
      </c>
      <c r="B407" s="82">
        <v>271</v>
      </c>
      <c r="C407" s="82">
        <v>302</v>
      </c>
      <c r="D407" s="73">
        <v>302</v>
      </c>
      <c r="E407" s="122">
        <f t="shared" si="26"/>
        <v>100</v>
      </c>
      <c r="F407" s="126"/>
      <c r="XFD407" s="77"/>
    </row>
    <row r="408" s="109" customFormat="1" ht="22" customHeight="1" spans="1:16384">
      <c r="A408" s="88" t="s">
        <v>103</v>
      </c>
      <c r="B408" s="125">
        <v>271</v>
      </c>
      <c r="C408" s="125"/>
      <c r="D408" s="73">
        <v>289</v>
      </c>
      <c r="E408" s="122"/>
      <c r="F408" s="126"/>
      <c r="XFD408" s="77"/>
    </row>
    <row r="409" s="109" customFormat="1" ht="22" customHeight="1" spans="1:16384">
      <c r="A409" s="88" t="s">
        <v>450</v>
      </c>
      <c r="B409" s="125"/>
      <c r="C409" s="125"/>
      <c r="D409" s="73">
        <v>1</v>
      </c>
      <c r="E409" s="122"/>
      <c r="F409" s="126"/>
      <c r="XFD409" s="77"/>
    </row>
    <row r="410" s="109" customFormat="1" ht="22" customHeight="1" spans="1:16384">
      <c r="A410" s="88" t="s">
        <v>451</v>
      </c>
      <c r="B410" s="125"/>
      <c r="C410" s="125"/>
      <c r="D410" s="73">
        <v>10</v>
      </c>
      <c r="E410" s="122"/>
      <c r="F410" s="126"/>
      <c r="XFD410" s="77"/>
    </row>
    <row r="411" s="109" customFormat="1" ht="22" customHeight="1" spans="1:16384">
      <c r="A411" s="88" t="s">
        <v>452</v>
      </c>
      <c r="B411" s="125"/>
      <c r="C411" s="125"/>
      <c r="D411" s="73">
        <v>2</v>
      </c>
      <c r="E411" s="122"/>
      <c r="F411" s="126"/>
      <c r="XFD411" s="77"/>
    </row>
    <row r="412" s="109" customFormat="1" ht="22" customHeight="1" spans="1:16384">
      <c r="A412" s="87" t="s">
        <v>453</v>
      </c>
      <c r="B412" s="82">
        <v>174</v>
      </c>
      <c r="C412" s="82">
        <v>256</v>
      </c>
      <c r="D412" s="73">
        <v>256</v>
      </c>
      <c r="E412" s="122">
        <f>D412/C412*100</f>
        <v>100</v>
      </c>
      <c r="F412" s="126"/>
      <c r="XFD412" s="77"/>
    </row>
    <row r="413" s="109" customFormat="1" ht="22" customHeight="1" spans="1:16384">
      <c r="A413" s="88" t="s">
        <v>103</v>
      </c>
      <c r="B413" s="125"/>
      <c r="C413" s="125"/>
      <c r="D413" s="73">
        <v>8</v>
      </c>
      <c r="E413" s="122"/>
      <c r="F413" s="126"/>
      <c r="XFD413" s="77"/>
    </row>
    <row r="414" s="109" customFormat="1" ht="22" customHeight="1" spans="1:16384">
      <c r="A414" s="88" t="s">
        <v>454</v>
      </c>
      <c r="B414" s="125">
        <v>165</v>
      </c>
      <c r="C414" s="125"/>
      <c r="D414" s="73">
        <v>239</v>
      </c>
      <c r="E414" s="122"/>
      <c r="F414" s="126"/>
      <c r="XFD414" s="77"/>
    </row>
    <row r="415" s="109" customFormat="1" ht="22" customHeight="1" spans="1:16384">
      <c r="A415" s="88" t="s">
        <v>455</v>
      </c>
      <c r="B415" s="125">
        <v>9</v>
      </c>
      <c r="C415" s="125"/>
      <c r="D415" s="73">
        <v>9</v>
      </c>
      <c r="E415" s="122"/>
      <c r="F415" s="126"/>
      <c r="XFD415" s="77"/>
    </row>
    <row r="416" s="109" customFormat="1" ht="22" customHeight="1" spans="1:16384">
      <c r="A416" s="87" t="s">
        <v>456</v>
      </c>
      <c r="B416" s="82"/>
      <c r="C416" s="82">
        <v>10</v>
      </c>
      <c r="D416" s="73">
        <v>10</v>
      </c>
      <c r="E416" s="122">
        <f t="shared" ref="E416:E420" si="27">D416/C416*100</f>
        <v>100</v>
      </c>
      <c r="F416" s="126"/>
      <c r="XFD416" s="77"/>
    </row>
    <row r="417" s="109" customFormat="1" ht="22" customHeight="1" spans="1:16384">
      <c r="A417" s="88" t="s">
        <v>457</v>
      </c>
      <c r="B417" s="125"/>
      <c r="C417" s="125"/>
      <c r="D417" s="73">
        <v>10</v>
      </c>
      <c r="E417" s="122"/>
      <c r="F417" s="126"/>
      <c r="XFD417" s="77"/>
    </row>
    <row r="418" s="109" customFormat="1" ht="22" customHeight="1" spans="1:16384">
      <c r="A418" s="87" t="s">
        <v>458</v>
      </c>
      <c r="B418" s="82">
        <v>49</v>
      </c>
      <c r="C418" s="82">
        <v>43</v>
      </c>
      <c r="D418" s="73">
        <v>43</v>
      </c>
      <c r="E418" s="122">
        <f t="shared" si="27"/>
        <v>100</v>
      </c>
      <c r="F418" s="126"/>
      <c r="XFD418" s="77"/>
    </row>
    <row r="419" s="109" customFormat="1" ht="22" customHeight="1" spans="1:16384">
      <c r="A419" s="88" t="s">
        <v>459</v>
      </c>
      <c r="B419" s="125">
        <v>49</v>
      </c>
      <c r="C419" s="125"/>
      <c r="D419" s="73">
        <v>43</v>
      </c>
      <c r="E419" s="122"/>
      <c r="F419" s="126"/>
      <c r="XFD419" s="77"/>
    </row>
    <row r="420" s="109" customFormat="1" ht="22" customHeight="1" spans="1:16384">
      <c r="A420" s="87" t="s">
        <v>460</v>
      </c>
      <c r="B420" s="82">
        <v>759</v>
      </c>
      <c r="C420" s="82">
        <v>1001</v>
      </c>
      <c r="D420" s="73">
        <v>1001</v>
      </c>
      <c r="E420" s="122">
        <f t="shared" si="27"/>
        <v>100</v>
      </c>
      <c r="F420" s="126"/>
      <c r="XFD420" s="77"/>
    </row>
    <row r="421" s="109" customFormat="1" ht="22" customHeight="1" spans="1:16384">
      <c r="A421" s="88" t="s">
        <v>461</v>
      </c>
      <c r="B421" s="125">
        <v>759</v>
      </c>
      <c r="C421" s="125"/>
      <c r="D421" s="73">
        <v>968</v>
      </c>
      <c r="E421" s="122"/>
      <c r="F421" s="126"/>
      <c r="XFD421" s="77"/>
    </row>
    <row r="422" s="109" customFormat="1" ht="22" customHeight="1" spans="1:16384">
      <c r="A422" s="88" t="s">
        <v>462</v>
      </c>
      <c r="B422" s="125"/>
      <c r="C422" s="125"/>
      <c r="D422" s="73">
        <v>33</v>
      </c>
      <c r="E422" s="122"/>
      <c r="F422" s="126"/>
      <c r="XFD422" s="77"/>
    </row>
    <row r="423" s="109" customFormat="1" ht="22" customHeight="1" spans="1:16384">
      <c r="A423" s="87" t="s">
        <v>463</v>
      </c>
      <c r="B423" s="82">
        <v>730</v>
      </c>
      <c r="C423" s="82">
        <v>1697</v>
      </c>
      <c r="D423" s="73">
        <v>697</v>
      </c>
      <c r="E423" s="122">
        <f t="shared" ref="E423:E429" si="28">D423/C423*100</f>
        <v>41.0724808485563</v>
      </c>
      <c r="F423" s="126"/>
      <c r="XFD423" s="77"/>
    </row>
    <row r="424" s="109" customFormat="1" ht="22" customHeight="1" spans="1:16384">
      <c r="A424" s="88" t="s">
        <v>464</v>
      </c>
      <c r="B424" s="125">
        <v>512</v>
      </c>
      <c r="C424" s="125"/>
      <c r="D424" s="73">
        <v>697</v>
      </c>
      <c r="E424" s="122"/>
      <c r="F424" s="126"/>
      <c r="XFD424" s="77"/>
    </row>
    <row r="425" s="109" customFormat="1" ht="22" customHeight="1" spans="1:16384">
      <c r="A425" s="88" t="s">
        <v>465</v>
      </c>
      <c r="B425" s="125">
        <v>218</v>
      </c>
      <c r="C425" s="125"/>
      <c r="D425" s="73"/>
      <c r="E425" s="122"/>
      <c r="F425" s="126"/>
      <c r="XFD425" s="77"/>
    </row>
    <row r="426" s="109" customFormat="1" ht="22" customHeight="1" spans="1:16384">
      <c r="A426" s="87" t="s">
        <v>466</v>
      </c>
      <c r="B426" s="82"/>
      <c r="C426" s="82">
        <v>49</v>
      </c>
      <c r="D426" s="73">
        <v>49</v>
      </c>
      <c r="E426" s="122">
        <f t="shared" si="28"/>
        <v>100</v>
      </c>
      <c r="F426" s="126"/>
      <c r="XFD426" s="77"/>
    </row>
    <row r="427" s="109" customFormat="1" ht="22" customHeight="1" spans="1:16384">
      <c r="A427" s="87" t="s">
        <v>467</v>
      </c>
      <c r="B427" s="82">
        <v>2500</v>
      </c>
      <c r="C427" s="82"/>
      <c r="D427" s="73"/>
      <c r="E427" s="122"/>
      <c r="F427" s="126"/>
      <c r="XFD427" s="77"/>
    </row>
    <row r="428" s="109" customFormat="1" ht="22" customHeight="1" spans="1:16384">
      <c r="A428" s="87" t="s">
        <v>468</v>
      </c>
      <c r="B428" s="82">
        <v>2638</v>
      </c>
      <c r="C428" s="82">
        <v>100</v>
      </c>
      <c r="D428" s="73">
        <v>100</v>
      </c>
      <c r="E428" s="122">
        <f t="shared" si="28"/>
        <v>100</v>
      </c>
      <c r="F428" s="126">
        <v>10.87</v>
      </c>
      <c r="XFD428" s="77"/>
    </row>
    <row r="429" s="109" customFormat="1" ht="22" customHeight="1" spans="1:16384">
      <c r="A429" s="87" t="s">
        <v>469</v>
      </c>
      <c r="B429" s="82">
        <v>2638</v>
      </c>
      <c r="C429" s="82">
        <v>100</v>
      </c>
      <c r="D429" s="73">
        <v>100</v>
      </c>
      <c r="E429" s="122">
        <f t="shared" si="28"/>
        <v>100</v>
      </c>
      <c r="F429" s="126"/>
      <c r="XFD429" s="77"/>
    </row>
    <row r="430" s="109" customFormat="1" ht="22" customHeight="1" spans="1:16384">
      <c r="A430" s="88" t="s">
        <v>470</v>
      </c>
      <c r="B430" s="125"/>
      <c r="C430" s="125"/>
      <c r="D430" s="73">
        <v>100</v>
      </c>
      <c r="E430" s="122"/>
      <c r="F430" s="126"/>
      <c r="XFD430" s="77"/>
    </row>
    <row r="431" s="109" customFormat="1" ht="22" customHeight="1" spans="1:16384">
      <c r="A431" s="87" t="s">
        <v>471</v>
      </c>
      <c r="B431" s="82">
        <v>1151</v>
      </c>
      <c r="C431" s="82">
        <v>1300</v>
      </c>
      <c r="D431" s="73">
        <v>1300</v>
      </c>
      <c r="E431" s="122">
        <f t="shared" ref="E431:E435" si="29">D431/C431*100</f>
        <v>100</v>
      </c>
      <c r="F431" s="126">
        <v>129.22</v>
      </c>
      <c r="XFD431" s="77"/>
    </row>
    <row r="432" s="109" customFormat="1" ht="22" customHeight="1" spans="1:16384">
      <c r="A432" s="87" t="s">
        <v>472</v>
      </c>
      <c r="B432" s="82">
        <v>1151</v>
      </c>
      <c r="C432" s="82">
        <v>1300</v>
      </c>
      <c r="D432" s="73">
        <v>1300</v>
      </c>
      <c r="E432" s="122">
        <f t="shared" si="29"/>
        <v>100</v>
      </c>
      <c r="F432" s="126"/>
      <c r="XFD432" s="77"/>
    </row>
    <row r="433" s="109" customFormat="1" ht="22" customHeight="1" spans="1:16384">
      <c r="A433" s="88" t="s">
        <v>473</v>
      </c>
      <c r="B433" s="125">
        <v>1151</v>
      </c>
      <c r="C433" s="125"/>
      <c r="D433" s="73">
        <v>1300</v>
      </c>
      <c r="E433" s="122"/>
      <c r="F433" s="126"/>
      <c r="XFD433" s="77"/>
    </row>
    <row r="434" s="109" customFormat="1" ht="22" customHeight="1" spans="1:16384">
      <c r="A434" s="87" t="s">
        <v>474</v>
      </c>
      <c r="B434" s="82"/>
      <c r="C434" s="82">
        <v>27</v>
      </c>
      <c r="D434" s="73">
        <v>27</v>
      </c>
      <c r="E434" s="122">
        <f t="shared" si="29"/>
        <v>100</v>
      </c>
      <c r="F434" s="126"/>
      <c r="XFD434" s="77"/>
    </row>
    <row r="435" s="109" customFormat="1" ht="22" customHeight="1" spans="1:16384">
      <c r="A435" s="87" t="s">
        <v>475</v>
      </c>
      <c r="B435" s="82"/>
      <c r="C435" s="82">
        <v>27</v>
      </c>
      <c r="D435" s="73">
        <v>27</v>
      </c>
      <c r="E435" s="122">
        <f t="shared" si="29"/>
        <v>100</v>
      </c>
      <c r="F435" s="126"/>
      <c r="XFD435" s="77"/>
    </row>
    <row r="436" s="109" customFormat="1" ht="22" customHeight="1" spans="1:16384">
      <c r="A436" s="88" t="s">
        <v>476</v>
      </c>
      <c r="B436" s="82"/>
      <c r="C436" s="82"/>
      <c r="D436" s="73">
        <v>27</v>
      </c>
      <c r="E436" s="122"/>
      <c r="F436" s="126"/>
      <c r="XFD436" s="77"/>
    </row>
    <row r="437" s="109" customFormat="1" ht="22" customHeight="1" spans="16384:16384">
      <c r="XFD437" s="77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F12" sqref="F12"/>
    </sheetView>
  </sheetViews>
  <sheetFormatPr defaultColWidth="9" defaultRowHeight="13.5" outlineLevelCol="2"/>
  <cols>
    <col min="1" max="1" width="55.25" style="77" customWidth="1"/>
    <col min="2" max="2" width="27.3833333333333" style="77" customWidth="1"/>
    <col min="3" max="3" width="44.8833333333333" style="77" customWidth="1"/>
    <col min="4" max="16384" width="9" style="77"/>
  </cols>
  <sheetData>
    <row r="1" s="77" customFormat="1" ht="57" customHeight="1" spans="1:3">
      <c r="A1" s="79" t="s">
        <v>477</v>
      </c>
      <c r="B1" s="79"/>
      <c r="C1" s="79"/>
    </row>
    <row r="2" s="77" customFormat="1" ht="25" customHeight="1" spans="1:3">
      <c r="A2" s="109" t="s">
        <v>478</v>
      </c>
      <c r="B2" s="109"/>
      <c r="C2" s="110" t="s">
        <v>2</v>
      </c>
    </row>
    <row r="3" s="77" customFormat="1" ht="31" customHeight="1" spans="1:3">
      <c r="A3" s="111" t="s">
        <v>479</v>
      </c>
      <c r="B3" s="111" t="s">
        <v>4</v>
      </c>
      <c r="C3" s="111" t="s">
        <v>5</v>
      </c>
    </row>
    <row r="4" s="108" customFormat="1" ht="39" customHeight="1" spans="1:3">
      <c r="A4" s="112" t="s">
        <v>480</v>
      </c>
      <c r="B4" s="117">
        <f>B5+B6+B7+B8+B9+B10+B11+B12+B13+B14+B15</f>
        <v>168150</v>
      </c>
      <c r="C4" s="118"/>
    </row>
    <row r="5" s="108" customFormat="1" ht="30" customHeight="1" spans="1:3">
      <c r="A5" s="119" t="s">
        <v>481</v>
      </c>
      <c r="B5" s="113">
        <v>17166</v>
      </c>
      <c r="C5" s="113"/>
    </row>
    <row r="6" s="108" customFormat="1" ht="30" customHeight="1" spans="1:3">
      <c r="A6" s="119" t="s">
        <v>482</v>
      </c>
      <c r="B6" s="113">
        <v>14282</v>
      </c>
      <c r="C6" s="113"/>
    </row>
    <row r="7" s="108" customFormat="1" ht="30" customHeight="1" spans="1:3">
      <c r="A7" s="119" t="s">
        <v>483</v>
      </c>
      <c r="B7" s="113">
        <v>53539</v>
      </c>
      <c r="C7" s="113"/>
    </row>
    <row r="8" s="108" customFormat="1" ht="30" customHeight="1" spans="1:3">
      <c r="A8" s="119" t="s">
        <v>484</v>
      </c>
      <c r="B8" s="113">
        <v>820</v>
      </c>
      <c r="C8" s="113"/>
    </row>
    <row r="9" s="108" customFormat="1" ht="30" customHeight="1" spans="1:3">
      <c r="A9" s="119" t="s">
        <v>485</v>
      </c>
      <c r="B9" s="113">
        <v>30697</v>
      </c>
      <c r="C9" s="113"/>
    </row>
    <row r="10" s="108" customFormat="1" ht="30" customHeight="1" spans="1:3">
      <c r="A10" s="119" t="s">
        <v>486</v>
      </c>
      <c r="B10" s="113">
        <v>12617</v>
      </c>
      <c r="C10" s="113"/>
    </row>
    <row r="11" s="108" customFormat="1" ht="30" customHeight="1" spans="1:3">
      <c r="A11" s="119" t="s">
        <v>487</v>
      </c>
      <c r="B11" s="113">
        <v>2581</v>
      </c>
      <c r="C11" s="113"/>
    </row>
    <row r="12" s="108" customFormat="1" ht="30" customHeight="1" spans="1:3">
      <c r="A12" s="119" t="s">
        <v>488</v>
      </c>
      <c r="B12" s="113">
        <v>9340</v>
      </c>
      <c r="C12" s="113"/>
    </row>
    <row r="13" s="108" customFormat="1" ht="30" customHeight="1" spans="1:3">
      <c r="A13" s="119" t="s">
        <v>489</v>
      </c>
      <c r="B13" s="113">
        <v>16811</v>
      </c>
      <c r="C13" s="113"/>
    </row>
    <row r="14" s="108" customFormat="1" ht="30" customHeight="1" spans="1:3">
      <c r="A14" s="119" t="s">
        <v>490</v>
      </c>
      <c r="B14" s="113">
        <v>1327</v>
      </c>
      <c r="C14" s="113"/>
    </row>
    <row r="15" s="108" customFormat="1" ht="30" customHeight="1" spans="1:3">
      <c r="A15" s="119" t="s">
        <v>491</v>
      </c>
      <c r="B15" s="113">
        <v>8970</v>
      </c>
      <c r="C15" s="113"/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workbookViewId="0">
      <selection activeCell="F20" sqref="F20"/>
    </sheetView>
  </sheetViews>
  <sheetFormatPr defaultColWidth="9" defaultRowHeight="13.5" outlineLevelCol="2"/>
  <cols>
    <col min="1" max="1" width="55.25" style="77" customWidth="1"/>
    <col min="2" max="2" width="27.3833333333333" style="77" customWidth="1"/>
    <col min="3" max="3" width="44.8833333333333" style="77" customWidth="1"/>
    <col min="4" max="16384" width="9" style="77"/>
  </cols>
  <sheetData>
    <row r="1" s="77" customFormat="1" ht="57" customHeight="1" spans="1:3">
      <c r="A1" s="79" t="s">
        <v>492</v>
      </c>
      <c r="B1" s="79"/>
      <c r="C1" s="79"/>
    </row>
    <row r="2" s="77" customFormat="1" ht="25" customHeight="1" spans="1:3">
      <c r="A2" s="109" t="s">
        <v>493</v>
      </c>
      <c r="B2" s="109"/>
      <c r="C2" s="110" t="s">
        <v>2</v>
      </c>
    </row>
    <row r="3" s="77" customFormat="1" ht="31" customHeight="1" spans="1:3">
      <c r="A3" s="111" t="s">
        <v>479</v>
      </c>
      <c r="B3" s="111" t="s">
        <v>4</v>
      </c>
      <c r="C3" s="111" t="s">
        <v>5</v>
      </c>
    </row>
    <row r="4" s="108" customFormat="1" ht="24" customHeight="1" spans="1:3">
      <c r="A4" s="112" t="s">
        <v>494</v>
      </c>
      <c r="B4" s="73">
        <v>124288</v>
      </c>
      <c r="C4" s="113"/>
    </row>
    <row r="5" s="108" customFormat="1" ht="24" customHeight="1" spans="1:3">
      <c r="A5" s="114" t="s">
        <v>481</v>
      </c>
      <c r="B5" s="113">
        <v>19070</v>
      </c>
      <c r="C5" s="115"/>
    </row>
    <row r="6" s="108" customFormat="1" ht="24" customHeight="1" spans="1:3">
      <c r="A6" s="116" t="s">
        <v>495</v>
      </c>
      <c r="B6" s="113">
        <v>10230</v>
      </c>
      <c r="C6" s="115"/>
    </row>
    <row r="7" s="108" customFormat="1" ht="24" customHeight="1" spans="1:3">
      <c r="A7" s="116" t="s">
        <v>496</v>
      </c>
      <c r="B7" s="113">
        <v>2229</v>
      </c>
      <c r="C7" s="115"/>
    </row>
    <row r="8" s="108" customFormat="1" ht="24" customHeight="1" spans="1:3">
      <c r="A8" s="116" t="s">
        <v>497</v>
      </c>
      <c r="B8" s="113">
        <v>1115</v>
      </c>
      <c r="C8" s="115"/>
    </row>
    <row r="9" s="108" customFormat="1" ht="24" customHeight="1" spans="1:3">
      <c r="A9" s="116" t="s">
        <v>498</v>
      </c>
      <c r="B9" s="113">
        <v>5496</v>
      </c>
      <c r="C9" s="115"/>
    </row>
    <row r="10" s="108" customFormat="1" ht="24" customHeight="1" spans="1:3">
      <c r="A10" s="114" t="s">
        <v>482</v>
      </c>
      <c r="B10" s="113">
        <v>24193</v>
      </c>
      <c r="C10" s="115"/>
    </row>
    <row r="11" s="108" customFormat="1" ht="24" customHeight="1" spans="1:3">
      <c r="A11" s="116" t="s">
        <v>499</v>
      </c>
      <c r="B11" s="113">
        <v>4350</v>
      </c>
      <c r="C11" s="115"/>
    </row>
    <row r="12" s="108" customFormat="1" ht="24" customHeight="1" spans="1:3">
      <c r="A12" s="116" t="s">
        <v>500</v>
      </c>
      <c r="B12" s="113">
        <v>94</v>
      </c>
      <c r="C12" s="115"/>
    </row>
    <row r="13" s="108" customFormat="1" ht="24" customHeight="1" spans="1:3">
      <c r="A13" s="116" t="s">
        <v>501</v>
      </c>
      <c r="B13" s="113">
        <v>197</v>
      </c>
      <c r="C13" s="115"/>
    </row>
    <row r="14" s="108" customFormat="1" ht="24" customHeight="1" spans="1:3">
      <c r="A14" s="116" t="s">
        <v>502</v>
      </c>
      <c r="B14" s="113">
        <v>3</v>
      </c>
      <c r="C14" s="115"/>
    </row>
    <row r="15" s="77" customFormat="1" ht="24" customHeight="1" spans="1:3">
      <c r="A15" s="116" t="s">
        <v>503</v>
      </c>
      <c r="B15" s="113">
        <v>2031</v>
      </c>
      <c r="C15" s="80"/>
    </row>
    <row r="16" s="77" customFormat="1" ht="24" customHeight="1" spans="1:3">
      <c r="A16" s="116" t="s">
        <v>504</v>
      </c>
      <c r="B16" s="113">
        <v>303</v>
      </c>
      <c r="C16" s="80"/>
    </row>
    <row r="17" s="77" customFormat="1" ht="24" customHeight="1" spans="1:3">
      <c r="A17" s="116" t="s">
        <v>505</v>
      </c>
      <c r="B17" s="113">
        <v>10</v>
      </c>
      <c r="C17" s="80"/>
    </row>
    <row r="18" s="77" customFormat="1" ht="24" customHeight="1" spans="1:3">
      <c r="A18" s="116" t="s">
        <v>506</v>
      </c>
      <c r="B18" s="113">
        <v>389</v>
      </c>
      <c r="C18" s="80"/>
    </row>
    <row r="19" s="77" customFormat="1" ht="24" customHeight="1" spans="1:3">
      <c r="A19" s="116" t="s">
        <v>507</v>
      </c>
      <c r="B19" s="113">
        <v>183</v>
      </c>
      <c r="C19" s="80"/>
    </row>
    <row r="20" s="77" customFormat="1" ht="24" customHeight="1" spans="1:3">
      <c r="A20" s="116" t="s">
        <v>508</v>
      </c>
      <c r="B20" s="113">
        <v>16633</v>
      </c>
      <c r="C20" s="80"/>
    </row>
    <row r="21" s="77" customFormat="1" ht="24" customHeight="1" spans="1:3">
      <c r="A21" s="114" t="s">
        <v>483</v>
      </c>
      <c r="B21" s="113">
        <v>27792</v>
      </c>
      <c r="C21" s="80"/>
    </row>
    <row r="22" s="77" customFormat="1" ht="24" customHeight="1" spans="1:3">
      <c r="A22" s="116" t="s">
        <v>509</v>
      </c>
      <c r="B22" s="113">
        <v>13748</v>
      </c>
      <c r="C22" s="80"/>
    </row>
    <row r="23" s="77" customFormat="1" ht="24" customHeight="1" spans="1:3">
      <c r="A23" s="116" t="s">
        <v>510</v>
      </c>
      <c r="B23" s="113">
        <v>266</v>
      </c>
      <c r="C23" s="80"/>
    </row>
    <row r="24" s="77" customFormat="1" ht="24" customHeight="1" spans="1:3">
      <c r="A24" s="116" t="s">
        <v>511</v>
      </c>
      <c r="B24" s="113">
        <v>392</v>
      </c>
      <c r="C24" s="80"/>
    </row>
    <row r="25" s="77" customFormat="1" ht="24" customHeight="1" spans="1:3">
      <c r="A25" s="116" t="s">
        <v>512</v>
      </c>
      <c r="B25" s="113">
        <v>13386</v>
      </c>
      <c r="C25" s="80"/>
    </row>
    <row r="26" s="77" customFormat="1" ht="24" customHeight="1" spans="1:3">
      <c r="A26" s="114" t="s">
        <v>513</v>
      </c>
      <c r="B26" s="113">
        <v>26191</v>
      </c>
      <c r="C26" s="80"/>
    </row>
    <row r="27" s="77" customFormat="1" ht="24" customHeight="1" spans="1:3">
      <c r="A27" s="116" t="s">
        <v>514</v>
      </c>
      <c r="B27" s="113">
        <v>21467</v>
      </c>
      <c r="C27" s="80"/>
    </row>
    <row r="28" s="77" customFormat="1" ht="24" customHeight="1" spans="1:3">
      <c r="A28" s="116" t="s">
        <v>515</v>
      </c>
      <c r="B28" s="113">
        <v>4724</v>
      </c>
      <c r="C28" s="80"/>
    </row>
    <row r="29" s="77" customFormat="1" ht="24" customHeight="1" spans="1:3">
      <c r="A29" s="114" t="s">
        <v>516</v>
      </c>
      <c r="B29" s="113">
        <v>173</v>
      </c>
      <c r="C29" s="80"/>
    </row>
    <row r="30" s="77" customFormat="1" ht="24" customHeight="1" spans="1:3">
      <c r="A30" s="116" t="s">
        <v>517</v>
      </c>
      <c r="B30" s="113">
        <v>153</v>
      </c>
      <c r="C30" s="80"/>
    </row>
    <row r="31" s="77" customFormat="1" ht="24" customHeight="1" spans="1:3">
      <c r="A31" s="116" t="s">
        <v>518</v>
      </c>
      <c r="B31" s="113">
        <v>20</v>
      </c>
      <c r="C31" s="80"/>
    </row>
    <row r="32" s="77" customFormat="1" ht="24" customHeight="1" spans="1:3">
      <c r="A32" s="114" t="s">
        <v>519</v>
      </c>
      <c r="B32" s="113">
        <v>573</v>
      </c>
      <c r="C32" s="80"/>
    </row>
    <row r="33" s="77" customFormat="1" ht="24" customHeight="1" spans="1:3">
      <c r="A33" s="116" t="s">
        <v>520</v>
      </c>
      <c r="B33" s="113">
        <v>573</v>
      </c>
      <c r="C33" s="80"/>
    </row>
    <row r="34" s="77" customFormat="1" ht="24" customHeight="1" spans="1:3">
      <c r="A34" s="114" t="s">
        <v>521</v>
      </c>
      <c r="B34" s="113">
        <v>11508</v>
      </c>
      <c r="C34" s="80"/>
    </row>
    <row r="35" s="77" customFormat="1" ht="24" customHeight="1" spans="1:3">
      <c r="A35" s="116" t="s">
        <v>522</v>
      </c>
      <c r="B35" s="113">
        <v>1746</v>
      </c>
      <c r="C35" s="80"/>
    </row>
    <row r="36" s="77" customFormat="1" ht="24" customHeight="1" spans="1:3">
      <c r="A36" s="116" t="s">
        <v>523</v>
      </c>
      <c r="B36" s="113">
        <v>85</v>
      </c>
      <c r="C36" s="80"/>
    </row>
    <row r="37" s="77" customFormat="1" ht="24" customHeight="1" spans="1:3">
      <c r="A37" s="116" t="s">
        <v>524</v>
      </c>
      <c r="B37" s="113">
        <v>84</v>
      </c>
      <c r="C37" s="80"/>
    </row>
    <row r="38" s="77" customFormat="1" ht="24" customHeight="1" spans="1:3">
      <c r="A38" s="116" t="s">
        <v>525</v>
      </c>
      <c r="B38" s="113">
        <v>777</v>
      </c>
      <c r="C38" s="80"/>
    </row>
    <row r="39" s="77" customFormat="1" ht="24" customHeight="1" spans="1:3">
      <c r="A39" s="116" t="s">
        <v>526</v>
      </c>
      <c r="B39" s="113">
        <v>8816</v>
      </c>
      <c r="C39" s="80"/>
    </row>
    <row r="40" s="77" customFormat="1" ht="24" customHeight="1" spans="1:3">
      <c r="A40" s="114" t="s">
        <v>527</v>
      </c>
      <c r="B40" s="113">
        <v>13615</v>
      </c>
      <c r="C40" s="80"/>
    </row>
    <row r="41" s="77" customFormat="1" ht="24" customHeight="1" spans="1:3">
      <c r="A41" s="116" t="s">
        <v>528</v>
      </c>
      <c r="B41" s="113">
        <v>13615</v>
      </c>
      <c r="C41" s="80"/>
    </row>
    <row r="42" s="77" customFormat="1" ht="24" customHeight="1" spans="1:3">
      <c r="A42" s="114" t="s">
        <v>529</v>
      </c>
      <c r="B42" s="113">
        <v>1173</v>
      </c>
      <c r="C42" s="80"/>
    </row>
    <row r="43" s="77" customFormat="1" ht="24" customHeight="1" spans="1:3">
      <c r="A43" s="116" t="s">
        <v>530</v>
      </c>
      <c r="B43" s="113">
        <v>1151</v>
      </c>
      <c r="C43" s="80"/>
    </row>
    <row r="44" s="77" customFormat="1" ht="24" customHeight="1" spans="1:3">
      <c r="A44" s="116" t="s">
        <v>531</v>
      </c>
      <c r="B44" s="113">
        <v>22</v>
      </c>
      <c r="C44" s="80"/>
    </row>
  </sheetData>
  <mergeCells count="1">
    <mergeCell ref="A1:C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9"/>
  <sheetViews>
    <sheetView workbookViewId="0">
      <selection activeCell="A1" sqref="A1:B1"/>
    </sheetView>
  </sheetViews>
  <sheetFormatPr defaultColWidth="9" defaultRowHeight="13.5" outlineLevelCol="1"/>
  <cols>
    <col min="1" max="1" width="93.25" customWidth="1"/>
    <col min="2" max="2" width="59.8833333333333" style="89" customWidth="1"/>
    <col min="3" max="3" width="15.6333333333333" customWidth="1"/>
  </cols>
  <sheetData>
    <row r="1" customFormat="1" ht="54" customHeight="1" spans="1:2">
      <c r="A1" s="95" t="s">
        <v>532</v>
      </c>
      <c r="B1" s="96"/>
    </row>
    <row r="2" customFormat="1" ht="28" customHeight="1" spans="1:2">
      <c r="A2" t="s">
        <v>533</v>
      </c>
      <c r="B2" s="97" t="s">
        <v>2</v>
      </c>
    </row>
    <row r="3" customFormat="1" ht="36" customHeight="1" spans="1:2">
      <c r="A3" s="98" t="s">
        <v>534</v>
      </c>
      <c r="B3" s="99" t="s">
        <v>535</v>
      </c>
    </row>
    <row r="4" customFormat="1" ht="36" customHeight="1" spans="1:2">
      <c r="A4" s="99" t="s">
        <v>536</v>
      </c>
      <c r="B4" s="100">
        <v>13030</v>
      </c>
    </row>
    <row r="5" customFormat="1" ht="36" customHeight="1" spans="1:2">
      <c r="A5" s="98" t="s">
        <v>34</v>
      </c>
      <c r="B5" s="101">
        <v>439</v>
      </c>
    </row>
    <row r="6" customFormat="1" ht="36" customHeight="1" spans="1:2">
      <c r="A6" s="102" t="s">
        <v>537</v>
      </c>
      <c r="B6" s="103">
        <v>11.54</v>
      </c>
    </row>
    <row r="7" customFormat="1" ht="36" customHeight="1" spans="1:2">
      <c r="A7" s="102" t="s">
        <v>538</v>
      </c>
      <c r="B7" s="103">
        <v>12.72</v>
      </c>
    </row>
    <row r="8" customFormat="1" ht="36" customHeight="1" spans="1:2">
      <c r="A8" s="102" t="s">
        <v>539</v>
      </c>
      <c r="B8" s="103">
        <v>1.22</v>
      </c>
    </row>
    <row r="9" customFormat="1" ht="36" customHeight="1" spans="1:2">
      <c r="A9" s="102" t="s">
        <v>540</v>
      </c>
      <c r="B9" s="103">
        <v>1.9</v>
      </c>
    </row>
    <row r="10" customFormat="1" ht="36" customHeight="1" spans="1:2">
      <c r="A10" s="102" t="s">
        <v>541</v>
      </c>
      <c r="B10" s="103">
        <v>5.94</v>
      </c>
    </row>
    <row r="11" customFormat="1" ht="36" customHeight="1" spans="1:2">
      <c r="A11" s="102" t="s">
        <v>542</v>
      </c>
      <c r="B11" s="103">
        <v>1.44</v>
      </c>
    </row>
    <row r="12" customFormat="1" ht="36" customHeight="1" spans="1:2">
      <c r="A12" s="102" t="s">
        <v>543</v>
      </c>
      <c r="B12" s="103">
        <v>7.98</v>
      </c>
    </row>
    <row r="13" customFormat="1" ht="36" customHeight="1" spans="1:2">
      <c r="A13" s="102" t="s">
        <v>544</v>
      </c>
      <c r="B13" s="103">
        <v>10.5</v>
      </c>
    </row>
    <row r="14" customFormat="1" ht="36" customHeight="1" spans="1:2">
      <c r="A14" s="102" t="s">
        <v>545</v>
      </c>
      <c r="B14" s="103">
        <v>158</v>
      </c>
    </row>
    <row r="15" customFormat="1" ht="36" customHeight="1" spans="1:2">
      <c r="A15" s="102" t="s">
        <v>546</v>
      </c>
      <c r="B15" s="103">
        <v>6</v>
      </c>
    </row>
    <row r="16" customFormat="1" ht="36" customHeight="1" spans="1:2">
      <c r="A16" s="102" t="s">
        <v>547</v>
      </c>
      <c r="B16" s="103">
        <v>2.97225</v>
      </c>
    </row>
    <row r="17" customFormat="1" ht="36" customHeight="1" spans="1:2">
      <c r="A17" s="102" t="s">
        <v>548</v>
      </c>
      <c r="B17" s="103">
        <v>1.25</v>
      </c>
    </row>
    <row r="18" customFormat="1" ht="36" customHeight="1" spans="1:2">
      <c r="A18" s="102" t="s">
        <v>549</v>
      </c>
      <c r="B18" s="103">
        <v>88</v>
      </c>
    </row>
    <row r="19" customFormat="1" ht="36" customHeight="1" spans="1:2">
      <c r="A19" s="102" t="s">
        <v>550</v>
      </c>
      <c r="B19" s="103">
        <v>2.6</v>
      </c>
    </row>
    <row r="20" customFormat="1" ht="36" customHeight="1" spans="1:2">
      <c r="A20" s="102" t="s">
        <v>551</v>
      </c>
      <c r="B20" s="103">
        <v>100</v>
      </c>
    </row>
    <row r="21" customFormat="1" ht="36" customHeight="1" spans="1:2">
      <c r="A21" s="102" t="s">
        <v>552</v>
      </c>
      <c r="B21" s="103">
        <v>22</v>
      </c>
    </row>
    <row r="22" customFormat="1" ht="36" customHeight="1" spans="1:2">
      <c r="A22" s="102" t="s">
        <v>553</v>
      </c>
      <c r="B22" s="103">
        <v>5</v>
      </c>
    </row>
    <row r="23" customFormat="1" ht="36" customHeight="1" spans="1:2">
      <c r="A23" s="104" t="s">
        <v>35</v>
      </c>
      <c r="B23" s="101">
        <v>37</v>
      </c>
    </row>
    <row r="24" customFormat="1" ht="36" customHeight="1" spans="1:2">
      <c r="A24" s="102" t="s">
        <v>554</v>
      </c>
      <c r="B24" s="103">
        <v>20</v>
      </c>
    </row>
    <row r="25" customFormat="1" ht="36" customHeight="1" spans="1:2">
      <c r="A25" s="102" t="s">
        <v>555</v>
      </c>
      <c r="B25" s="103">
        <v>17.02</v>
      </c>
    </row>
    <row r="26" customFormat="1" ht="36" customHeight="1" spans="1:2">
      <c r="A26" s="104" t="s">
        <v>36</v>
      </c>
      <c r="B26" s="101">
        <v>494</v>
      </c>
    </row>
    <row r="27" customFormat="1" ht="36" customHeight="1" spans="1:2">
      <c r="A27" s="102" t="s">
        <v>556</v>
      </c>
      <c r="B27" s="103">
        <v>8</v>
      </c>
    </row>
    <row r="28" customFormat="1" ht="36" customHeight="1" spans="1:2">
      <c r="A28" s="102" t="s">
        <v>557</v>
      </c>
      <c r="B28" s="103">
        <v>5</v>
      </c>
    </row>
    <row r="29" customFormat="1" ht="36" customHeight="1" spans="1:2">
      <c r="A29" s="102" t="s">
        <v>558</v>
      </c>
      <c r="B29" s="103">
        <v>25</v>
      </c>
    </row>
    <row r="30" customFormat="1" ht="36" customHeight="1" spans="1:2">
      <c r="A30" s="102" t="s">
        <v>559</v>
      </c>
      <c r="B30" s="103">
        <v>8.3754</v>
      </c>
    </row>
    <row r="31" customFormat="1" ht="36" customHeight="1" spans="1:2">
      <c r="A31" s="102" t="s">
        <v>558</v>
      </c>
      <c r="B31" s="103">
        <v>49</v>
      </c>
    </row>
    <row r="32" customFormat="1" ht="36" customHeight="1" spans="1:2">
      <c r="A32" s="102" t="s">
        <v>560</v>
      </c>
      <c r="B32" s="103">
        <v>389</v>
      </c>
    </row>
    <row r="33" customFormat="1" ht="36" customHeight="1" spans="1:2">
      <c r="A33" s="102" t="s">
        <v>561</v>
      </c>
      <c r="B33" s="103">
        <v>7</v>
      </c>
    </row>
    <row r="34" customFormat="1" ht="36" customHeight="1" spans="1:2">
      <c r="A34" s="102" t="s">
        <v>562</v>
      </c>
      <c r="B34" s="103">
        <v>2.51</v>
      </c>
    </row>
    <row r="35" customFormat="1" ht="36" customHeight="1" spans="1:2">
      <c r="A35" s="104" t="s">
        <v>37</v>
      </c>
      <c r="B35" s="101">
        <v>77</v>
      </c>
    </row>
    <row r="36" customFormat="1" ht="36" customHeight="1" spans="1:2">
      <c r="A36" s="102" t="s">
        <v>563</v>
      </c>
      <c r="B36" s="103">
        <v>7</v>
      </c>
    </row>
    <row r="37" customFormat="1" ht="36" customHeight="1" spans="1:2">
      <c r="A37" s="102" t="s">
        <v>564</v>
      </c>
      <c r="B37" s="103">
        <v>20</v>
      </c>
    </row>
    <row r="38" customFormat="1" ht="36" customHeight="1" spans="1:2">
      <c r="A38" s="102" t="s">
        <v>565</v>
      </c>
      <c r="B38" s="103">
        <v>10</v>
      </c>
    </row>
    <row r="39" customFormat="1" ht="36" customHeight="1" spans="1:2">
      <c r="A39" s="102" t="s">
        <v>566</v>
      </c>
      <c r="B39" s="103">
        <v>40</v>
      </c>
    </row>
    <row r="40" customFormat="1" ht="36" customHeight="1" spans="1:2">
      <c r="A40" s="104" t="s">
        <v>38</v>
      </c>
      <c r="B40" s="101">
        <v>105</v>
      </c>
    </row>
    <row r="41" customFormat="1" ht="36" customHeight="1" spans="1:2">
      <c r="A41" s="102" t="s">
        <v>567</v>
      </c>
      <c r="B41" s="103">
        <v>7.04</v>
      </c>
    </row>
    <row r="42" customFormat="1" ht="36" customHeight="1" spans="1:2">
      <c r="A42" s="102" t="s">
        <v>568</v>
      </c>
      <c r="B42" s="103">
        <v>12</v>
      </c>
    </row>
    <row r="43" customFormat="1" ht="36" customHeight="1" spans="1:2">
      <c r="A43" s="102" t="s">
        <v>569</v>
      </c>
      <c r="B43" s="103">
        <v>50</v>
      </c>
    </row>
    <row r="44" customFormat="1" ht="36" customHeight="1" spans="1:2">
      <c r="A44" s="102" t="s">
        <v>570</v>
      </c>
      <c r="B44" s="103">
        <v>1.46</v>
      </c>
    </row>
    <row r="45" customFormat="1" ht="36" customHeight="1" spans="1:2">
      <c r="A45" s="102" t="s">
        <v>571</v>
      </c>
      <c r="B45" s="103">
        <v>9.01</v>
      </c>
    </row>
    <row r="46" customFormat="1" ht="36" customHeight="1" spans="1:2">
      <c r="A46" s="102" t="s">
        <v>572</v>
      </c>
      <c r="B46" s="103">
        <v>0.6</v>
      </c>
    </row>
    <row r="47" customFormat="1" ht="36" customHeight="1" spans="1:2">
      <c r="A47" s="102" t="s">
        <v>573</v>
      </c>
      <c r="B47" s="103">
        <v>25</v>
      </c>
    </row>
    <row r="48" customFormat="1" ht="36" customHeight="1" spans="1:2">
      <c r="A48" s="104" t="s">
        <v>39</v>
      </c>
      <c r="B48" s="101">
        <v>132</v>
      </c>
    </row>
    <row r="49" customFormat="1" ht="36" customHeight="1" spans="1:2">
      <c r="A49" s="102" t="s">
        <v>574</v>
      </c>
      <c r="B49" s="103">
        <v>17</v>
      </c>
    </row>
    <row r="50" customFormat="1" ht="36" customHeight="1" spans="1:2">
      <c r="A50" s="102" t="s">
        <v>575</v>
      </c>
      <c r="B50" s="103">
        <v>11.622</v>
      </c>
    </row>
    <row r="51" customFormat="1" ht="36" customHeight="1" spans="1:2">
      <c r="A51" s="102" t="s">
        <v>576</v>
      </c>
      <c r="B51" s="103">
        <v>4.68</v>
      </c>
    </row>
    <row r="52" customFormat="1" ht="36" customHeight="1" spans="1:2">
      <c r="A52" s="102" t="s">
        <v>577</v>
      </c>
      <c r="B52" s="103">
        <v>5.79</v>
      </c>
    </row>
    <row r="53" customFormat="1" ht="36" customHeight="1" spans="1:2">
      <c r="A53" s="102" t="s">
        <v>578</v>
      </c>
      <c r="B53" s="103">
        <v>4.4</v>
      </c>
    </row>
    <row r="54" customFormat="1" ht="36" customHeight="1" spans="1:2">
      <c r="A54" s="102" t="s">
        <v>579</v>
      </c>
      <c r="B54" s="103">
        <v>29</v>
      </c>
    </row>
    <row r="55" customFormat="1" ht="36" customHeight="1" spans="1:2">
      <c r="A55" s="102" t="s">
        <v>580</v>
      </c>
      <c r="B55" s="103">
        <v>59.37</v>
      </c>
    </row>
    <row r="56" customFormat="1" ht="36" customHeight="1" spans="1:2">
      <c r="A56" s="104" t="s">
        <v>40</v>
      </c>
      <c r="B56" s="101">
        <v>1801</v>
      </c>
    </row>
    <row r="57" customFormat="1" ht="36" customHeight="1" spans="1:2">
      <c r="A57" s="102" t="s">
        <v>581</v>
      </c>
      <c r="B57" s="103">
        <v>4.63</v>
      </c>
    </row>
    <row r="58" customFormat="1" ht="36" customHeight="1" spans="1:2">
      <c r="A58" s="102" t="s">
        <v>582</v>
      </c>
      <c r="B58" s="105">
        <v>0.71</v>
      </c>
    </row>
    <row r="59" customFormat="1" ht="36" customHeight="1" spans="1:2">
      <c r="A59" s="102" t="s">
        <v>583</v>
      </c>
      <c r="B59" s="105">
        <v>1100</v>
      </c>
    </row>
    <row r="60" customFormat="1" ht="36" customHeight="1" spans="1:2">
      <c r="A60" s="102" t="s">
        <v>584</v>
      </c>
      <c r="B60" s="103">
        <v>5.52</v>
      </c>
    </row>
    <row r="61" customFormat="1" ht="36" customHeight="1" spans="1:2">
      <c r="A61" s="102" t="s">
        <v>585</v>
      </c>
      <c r="B61" s="103">
        <v>53.03</v>
      </c>
    </row>
    <row r="62" customFormat="1" ht="36" customHeight="1" spans="1:2">
      <c r="A62" s="102" t="s">
        <v>586</v>
      </c>
      <c r="B62" s="103">
        <v>23.21</v>
      </c>
    </row>
    <row r="63" customFormat="1" ht="36" customHeight="1" spans="1:2">
      <c r="A63" s="102" t="s">
        <v>587</v>
      </c>
      <c r="B63" s="103">
        <v>23</v>
      </c>
    </row>
    <row r="64" customFormat="1" ht="36" customHeight="1" spans="1:2">
      <c r="A64" s="102" t="s">
        <v>588</v>
      </c>
      <c r="B64" s="103">
        <v>18.79</v>
      </c>
    </row>
    <row r="65" customFormat="1" ht="36" customHeight="1" spans="1:2">
      <c r="A65" s="102" t="s">
        <v>589</v>
      </c>
      <c r="B65" s="103">
        <v>13.29</v>
      </c>
    </row>
    <row r="66" customFormat="1" ht="36" customHeight="1" spans="1:2">
      <c r="A66" s="102" t="s">
        <v>590</v>
      </c>
      <c r="B66" s="103">
        <v>50</v>
      </c>
    </row>
    <row r="67" customFormat="1" ht="36" customHeight="1" spans="1:2">
      <c r="A67" s="102" t="s">
        <v>591</v>
      </c>
      <c r="B67" s="103">
        <v>15</v>
      </c>
    </row>
    <row r="68" customFormat="1" ht="36" customHeight="1" spans="1:2">
      <c r="A68" s="102" t="s">
        <v>592</v>
      </c>
      <c r="B68" s="103">
        <v>5.06</v>
      </c>
    </row>
    <row r="69" customFormat="1" ht="36" customHeight="1" spans="1:2">
      <c r="A69" s="102" t="s">
        <v>593</v>
      </c>
      <c r="B69" s="103">
        <v>51.26</v>
      </c>
    </row>
    <row r="70" customFormat="1" ht="36" customHeight="1" spans="1:2">
      <c r="A70" s="102" t="s">
        <v>594</v>
      </c>
      <c r="B70" s="103">
        <v>1.27</v>
      </c>
    </row>
    <row r="71" customFormat="1" ht="36" customHeight="1" spans="1:2">
      <c r="A71" s="102" t="s">
        <v>595</v>
      </c>
      <c r="B71" s="103">
        <v>40</v>
      </c>
    </row>
    <row r="72" customFormat="1" ht="36" customHeight="1" spans="1:2">
      <c r="A72" s="102" t="s">
        <v>596</v>
      </c>
      <c r="B72" s="105">
        <v>2.04</v>
      </c>
    </row>
    <row r="73" customFormat="1" ht="36" customHeight="1" spans="1:2">
      <c r="A73" s="102" t="s">
        <v>597</v>
      </c>
      <c r="B73" s="105">
        <v>16.8</v>
      </c>
    </row>
    <row r="74" customFormat="1" ht="36" customHeight="1" spans="1:2">
      <c r="A74" s="102" t="s">
        <v>598</v>
      </c>
      <c r="B74" s="105">
        <v>35.94</v>
      </c>
    </row>
    <row r="75" customFormat="1" ht="36" customHeight="1" spans="1:2">
      <c r="A75" s="102" t="s">
        <v>599</v>
      </c>
      <c r="B75" s="103">
        <v>282.7</v>
      </c>
    </row>
    <row r="76" customFormat="1" ht="36" customHeight="1" spans="1:2">
      <c r="A76" s="102" t="s">
        <v>600</v>
      </c>
      <c r="B76" s="103">
        <v>8.19</v>
      </c>
    </row>
    <row r="77" customFormat="1" ht="36" customHeight="1" spans="1:2">
      <c r="A77" s="102" t="s">
        <v>601</v>
      </c>
      <c r="B77" s="103">
        <v>49.6296</v>
      </c>
    </row>
    <row r="78" customFormat="1" ht="36" customHeight="1" spans="1:2">
      <c r="A78" s="102" t="s">
        <v>602</v>
      </c>
      <c r="B78" s="103">
        <v>1</v>
      </c>
    </row>
    <row r="79" customFormat="1" ht="36" customHeight="1" spans="1:2">
      <c r="A79" s="104" t="s">
        <v>41</v>
      </c>
      <c r="B79" s="101">
        <v>-228</v>
      </c>
    </row>
    <row r="80" customFormat="1" ht="36" customHeight="1" spans="1:2">
      <c r="A80" s="102" t="s">
        <v>603</v>
      </c>
      <c r="B80" s="103">
        <v>255.36</v>
      </c>
    </row>
    <row r="81" customFormat="1" ht="36" customHeight="1" spans="1:2">
      <c r="A81" s="102" t="s">
        <v>604</v>
      </c>
      <c r="B81" s="103">
        <v>29.65</v>
      </c>
    </row>
    <row r="82" customFormat="1" ht="36" customHeight="1" spans="1:2">
      <c r="A82" s="102" t="s">
        <v>605</v>
      </c>
      <c r="B82" s="103">
        <v>-683.08</v>
      </c>
    </row>
    <row r="83" customFormat="1" ht="36" customHeight="1" spans="1:2">
      <c r="A83" s="102" t="s">
        <v>606</v>
      </c>
      <c r="B83" s="103">
        <v>60</v>
      </c>
    </row>
    <row r="84" customFormat="1" ht="36" customHeight="1" spans="1:2">
      <c r="A84" s="102" t="s">
        <v>607</v>
      </c>
      <c r="B84" s="103">
        <v>110</v>
      </c>
    </row>
    <row r="85" customFormat="1" ht="36" customHeight="1" spans="1:2">
      <c r="A85" s="104" t="s">
        <v>42</v>
      </c>
      <c r="B85" s="101">
        <v>18</v>
      </c>
    </row>
    <row r="86" customFormat="1" ht="36" customHeight="1" spans="1:2">
      <c r="A86" s="102" t="s">
        <v>608</v>
      </c>
      <c r="B86" s="103">
        <v>18.1</v>
      </c>
    </row>
    <row r="87" customFormat="1" ht="36" customHeight="1" spans="1:2">
      <c r="A87" s="104" t="s">
        <v>43</v>
      </c>
      <c r="B87" s="101">
        <v>6547</v>
      </c>
    </row>
    <row r="88" customFormat="1" ht="36" customHeight="1" spans="1:2">
      <c r="A88" s="102" t="s">
        <v>609</v>
      </c>
      <c r="B88" s="103">
        <v>75</v>
      </c>
    </row>
    <row r="89" customFormat="1" ht="36" customHeight="1" spans="1:2">
      <c r="A89" s="102" t="s">
        <v>610</v>
      </c>
      <c r="B89" s="103">
        <v>115</v>
      </c>
    </row>
    <row r="90" customFormat="1" ht="36" customHeight="1" spans="1:2">
      <c r="A90" s="102" t="s">
        <v>611</v>
      </c>
      <c r="B90" s="106">
        <v>6.55</v>
      </c>
    </row>
    <row r="91" customFormat="1" ht="36" customHeight="1" spans="1:2">
      <c r="A91" s="102" t="s">
        <v>612</v>
      </c>
      <c r="B91" s="103">
        <v>90</v>
      </c>
    </row>
    <row r="92" customFormat="1" ht="36" customHeight="1" spans="1:2">
      <c r="A92" s="102" t="s">
        <v>613</v>
      </c>
      <c r="B92" s="107">
        <v>9.6</v>
      </c>
    </row>
    <row r="93" customFormat="1" ht="36" customHeight="1" spans="1:2">
      <c r="A93" s="102" t="s">
        <v>614</v>
      </c>
      <c r="B93" s="106">
        <v>100</v>
      </c>
    </row>
    <row r="94" customFormat="1" ht="36" customHeight="1" spans="1:2">
      <c r="A94" s="102" t="s">
        <v>615</v>
      </c>
      <c r="B94" s="103">
        <v>3717</v>
      </c>
    </row>
    <row r="95" customFormat="1" ht="36" customHeight="1" spans="1:2">
      <c r="A95" s="102" t="s">
        <v>616</v>
      </c>
      <c r="B95" s="103">
        <v>500</v>
      </c>
    </row>
    <row r="96" customFormat="1" ht="36" customHeight="1" spans="1:2">
      <c r="A96" s="102" t="s">
        <v>617</v>
      </c>
      <c r="B96" s="103">
        <v>15</v>
      </c>
    </row>
    <row r="97" customFormat="1" ht="36" customHeight="1" spans="1:2">
      <c r="A97" s="102" t="s">
        <v>616</v>
      </c>
      <c r="B97" s="103">
        <v>251</v>
      </c>
    </row>
    <row r="98" customFormat="1" ht="36" customHeight="1" spans="1:2">
      <c r="A98" s="102" t="s">
        <v>618</v>
      </c>
      <c r="B98" s="103">
        <v>51</v>
      </c>
    </row>
    <row r="99" customFormat="1" ht="36" customHeight="1" spans="1:2">
      <c r="A99" s="102" t="s">
        <v>619</v>
      </c>
      <c r="B99" s="103">
        <v>392</v>
      </c>
    </row>
    <row r="100" customFormat="1" ht="36" customHeight="1" spans="1:2">
      <c r="A100" s="102" t="s">
        <v>620</v>
      </c>
      <c r="B100" s="103">
        <v>51</v>
      </c>
    </row>
    <row r="101" customFormat="1" ht="36" customHeight="1" spans="1:2">
      <c r="A101" s="102" t="s">
        <v>621</v>
      </c>
      <c r="B101" s="103">
        <v>81.152</v>
      </c>
    </row>
    <row r="102" customFormat="1" ht="36" customHeight="1" spans="1:2">
      <c r="A102" s="102" t="s">
        <v>621</v>
      </c>
      <c r="B102" s="103">
        <v>100</v>
      </c>
    </row>
    <row r="103" customFormat="1" ht="36" customHeight="1" spans="1:2">
      <c r="A103" s="102" t="s">
        <v>621</v>
      </c>
      <c r="B103" s="103">
        <v>200</v>
      </c>
    </row>
    <row r="104" customFormat="1" ht="36" customHeight="1" spans="1:2">
      <c r="A104" s="102" t="s">
        <v>622</v>
      </c>
      <c r="B104" s="103">
        <v>100</v>
      </c>
    </row>
    <row r="105" customFormat="1" ht="36" customHeight="1" spans="1:2">
      <c r="A105" s="102" t="s">
        <v>623</v>
      </c>
      <c r="B105" s="103">
        <v>32.17</v>
      </c>
    </row>
    <row r="106" customFormat="1" ht="36" customHeight="1" spans="1:2">
      <c r="A106" s="102" t="s">
        <v>624</v>
      </c>
      <c r="B106" s="103">
        <v>20</v>
      </c>
    </row>
    <row r="107" customFormat="1" ht="36" customHeight="1" spans="1:2">
      <c r="A107" s="102" t="s">
        <v>625</v>
      </c>
      <c r="B107" s="103">
        <v>134.85</v>
      </c>
    </row>
    <row r="108" customFormat="1" ht="36" customHeight="1" spans="1:2">
      <c r="A108" s="102" t="s">
        <v>626</v>
      </c>
      <c r="B108" s="103">
        <v>5.303748</v>
      </c>
    </row>
    <row r="109" customFormat="1" ht="36" customHeight="1" spans="1:2">
      <c r="A109" s="102" t="s">
        <v>627</v>
      </c>
      <c r="B109" s="103">
        <v>500</v>
      </c>
    </row>
    <row r="110" customFormat="1" ht="36" customHeight="1" spans="1:2">
      <c r="A110" s="104" t="s">
        <v>44</v>
      </c>
      <c r="B110" s="101">
        <v>319</v>
      </c>
    </row>
    <row r="111" customFormat="1" ht="36" customHeight="1" spans="1:2">
      <c r="A111" s="102" t="s">
        <v>628</v>
      </c>
      <c r="B111" s="103">
        <v>1.15</v>
      </c>
    </row>
    <row r="112" customFormat="1" ht="36" customHeight="1" spans="1:2">
      <c r="A112" s="102" t="s">
        <v>629</v>
      </c>
      <c r="B112" s="103">
        <v>258</v>
      </c>
    </row>
    <row r="113" customFormat="1" ht="36" customHeight="1" spans="1:2">
      <c r="A113" s="102" t="s">
        <v>630</v>
      </c>
      <c r="B113" s="103">
        <v>60</v>
      </c>
    </row>
    <row r="114" customFormat="1" ht="36" customHeight="1" spans="1:2">
      <c r="A114" s="104" t="s">
        <v>45</v>
      </c>
      <c r="B114" s="101">
        <v>78</v>
      </c>
    </row>
    <row r="115" customFormat="1" ht="36" customHeight="1" spans="1:2">
      <c r="A115" s="102" t="s">
        <v>631</v>
      </c>
      <c r="B115" s="103">
        <v>47.66</v>
      </c>
    </row>
    <row r="116" customFormat="1" ht="36" customHeight="1" spans="1:2">
      <c r="A116" s="102" t="s">
        <v>632</v>
      </c>
      <c r="B116" s="103">
        <v>30</v>
      </c>
    </row>
    <row r="117" customFormat="1" ht="36" customHeight="1" spans="1:2">
      <c r="A117" s="104" t="s">
        <v>46</v>
      </c>
      <c r="B117" s="101">
        <v>503</v>
      </c>
    </row>
    <row r="118" customFormat="1" ht="36" customHeight="1" spans="1:2">
      <c r="A118" s="102" t="s">
        <v>633</v>
      </c>
      <c r="B118" s="103">
        <v>500</v>
      </c>
    </row>
    <row r="119" customFormat="1" ht="36" customHeight="1" spans="1:2">
      <c r="A119" s="102" t="s">
        <v>634</v>
      </c>
      <c r="B119" s="103">
        <v>3</v>
      </c>
    </row>
    <row r="120" customFormat="1" ht="36" customHeight="1" spans="1:2">
      <c r="A120" s="104" t="s">
        <v>47</v>
      </c>
      <c r="B120" s="101">
        <v>1573</v>
      </c>
    </row>
    <row r="121" customFormat="1" ht="36" customHeight="1" spans="1:2">
      <c r="A121" s="102" t="s">
        <v>635</v>
      </c>
      <c r="B121" s="103">
        <v>966.4</v>
      </c>
    </row>
    <row r="122" customFormat="1" ht="36" customHeight="1" spans="1:2">
      <c r="A122" s="102" t="s">
        <v>636</v>
      </c>
      <c r="B122" s="103">
        <v>606.3</v>
      </c>
    </row>
    <row r="123" customFormat="1" ht="36" customHeight="1" spans="1:2">
      <c r="A123" s="104" t="s">
        <v>48</v>
      </c>
      <c r="B123" s="101">
        <v>26</v>
      </c>
    </row>
    <row r="124" customFormat="1" ht="36" customHeight="1" spans="1:2">
      <c r="A124" s="102" t="s">
        <v>637</v>
      </c>
      <c r="B124" s="103">
        <v>26.1666</v>
      </c>
    </row>
    <row r="125" customFormat="1" ht="36" customHeight="1" spans="1:2">
      <c r="A125" s="104" t="s">
        <v>49</v>
      </c>
      <c r="B125" s="101">
        <v>1009</v>
      </c>
    </row>
    <row r="126" customFormat="1" ht="36" customHeight="1" spans="1:2">
      <c r="A126" s="102" t="s">
        <v>638</v>
      </c>
      <c r="B126" s="103">
        <v>9</v>
      </c>
    </row>
    <row r="127" customFormat="1" ht="36" customHeight="1" spans="1:2">
      <c r="A127" s="102" t="s">
        <v>639</v>
      </c>
      <c r="B127" s="103">
        <v>1000</v>
      </c>
    </row>
    <row r="128" customFormat="1" ht="36" customHeight="1" spans="1:2">
      <c r="A128" s="104" t="s">
        <v>640</v>
      </c>
      <c r="B128" s="101">
        <v>100</v>
      </c>
    </row>
    <row r="129" customFormat="1" ht="36" customHeight="1" spans="1:2">
      <c r="A129" s="102" t="s">
        <v>641</v>
      </c>
      <c r="B129" s="103">
        <v>100</v>
      </c>
    </row>
  </sheetData>
  <mergeCells count="1">
    <mergeCell ref="A1:B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L11" sqref="L11"/>
    </sheetView>
  </sheetViews>
  <sheetFormatPr defaultColWidth="9" defaultRowHeight="13.5" outlineLevelCol="7"/>
  <cols>
    <col min="1" max="1" width="27.75" customWidth="1"/>
    <col min="2" max="4" width="13.6333333333333" customWidth="1"/>
    <col min="5" max="6" width="23.6333333333333" customWidth="1"/>
    <col min="7" max="7" width="15.25" customWidth="1"/>
    <col min="8" max="8" width="12.6333333333333"/>
  </cols>
  <sheetData>
    <row r="1" ht="51" customHeight="1" spans="1:7">
      <c r="A1" s="70" t="s">
        <v>642</v>
      </c>
      <c r="B1" s="70"/>
      <c r="C1" s="70"/>
      <c r="D1" s="70"/>
      <c r="E1" s="70"/>
      <c r="F1" s="70"/>
      <c r="G1" s="70"/>
    </row>
    <row r="2" ht="30" customHeight="1" spans="1:7">
      <c r="A2" t="s">
        <v>643</v>
      </c>
      <c r="G2" t="s">
        <v>2</v>
      </c>
    </row>
    <row r="3" ht="28" customHeight="1" spans="1:7">
      <c r="A3" s="74" t="s">
        <v>3</v>
      </c>
      <c r="B3" s="74" t="s">
        <v>59</v>
      </c>
      <c r="C3" s="74" t="s">
        <v>60</v>
      </c>
      <c r="D3" s="74" t="s">
        <v>4</v>
      </c>
      <c r="E3" s="74" t="s">
        <v>61</v>
      </c>
      <c r="F3" s="74" t="s">
        <v>62</v>
      </c>
      <c r="G3" s="74" t="s">
        <v>5</v>
      </c>
    </row>
    <row r="4" ht="28" customHeight="1" spans="1:8">
      <c r="A4" s="76" t="s">
        <v>644</v>
      </c>
      <c r="B4" s="74">
        <v>260</v>
      </c>
      <c r="C4" s="74">
        <v>260</v>
      </c>
      <c r="D4" s="73">
        <v>181</v>
      </c>
      <c r="E4" s="90">
        <f t="shared" ref="E4:E6" si="0">D4/C4*100</f>
        <v>69.6153846153846</v>
      </c>
      <c r="F4" s="74">
        <v>70.43</v>
      </c>
      <c r="G4" s="74"/>
      <c r="H4" s="91"/>
    </row>
    <row r="5" ht="28" customHeight="1" spans="1:8">
      <c r="A5" s="76" t="s">
        <v>645</v>
      </c>
      <c r="B5" s="74">
        <v>10</v>
      </c>
      <c r="C5" s="74">
        <v>10</v>
      </c>
      <c r="D5" s="73">
        <v>7</v>
      </c>
      <c r="E5" s="90">
        <f t="shared" si="0"/>
        <v>70</v>
      </c>
      <c r="F5" s="74">
        <v>63.64</v>
      </c>
      <c r="G5" s="74"/>
      <c r="H5" s="91"/>
    </row>
    <row r="6" ht="28" customHeight="1" spans="1:8">
      <c r="A6" s="76" t="s">
        <v>646</v>
      </c>
      <c r="B6" s="74">
        <v>3000</v>
      </c>
      <c r="C6" s="74">
        <v>3000</v>
      </c>
      <c r="D6" s="73">
        <v>12356</v>
      </c>
      <c r="E6" s="90">
        <f t="shared" si="0"/>
        <v>411.866666666667</v>
      </c>
      <c r="F6" s="74">
        <v>290.05</v>
      </c>
      <c r="G6" s="74"/>
      <c r="H6" s="91"/>
    </row>
    <row r="7" ht="28" customHeight="1" spans="1:8">
      <c r="A7" s="76" t="s">
        <v>647</v>
      </c>
      <c r="B7" s="74"/>
      <c r="C7" s="74"/>
      <c r="D7" s="73">
        <v>12354</v>
      </c>
      <c r="E7" s="90"/>
      <c r="F7" s="74"/>
      <c r="G7" s="74"/>
      <c r="H7" s="91"/>
    </row>
    <row r="8" ht="28" customHeight="1" spans="1:8">
      <c r="A8" s="76" t="s">
        <v>648</v>
      </c>
      <c r="B8" s="74"/>
      <c r="C8" s="74"/>
      <c r="D8" s="73">
        <v>2</v>
      </c>
      <c r="E8" s="90"/>
      <c r="F8" s="74"/>
      <c r="G8" s="74"/>
      <c r="H8" s="91"/>
    </row>
    <row r="9" ht="28" customHeight="1" spans="1:8">
      <c r="A9" s="76" t="s">
        <v>649</v>
      </c>
      <c r="B9" s="74">
        <v>120</v>
      </c>
      <c r="C9" s="74">
        <v>120</v>
      </c>
      <c r="D9" s="73">
        <v>52</v>
      </c>
      <c r="E9" s="90">
        <f t="shared" ref="E9:E11" si="1">D9/C9*100</f>
        <v>43.3333333333333</v>
      </c>
      <c r="F9" s="74">
        <v>46.85</v>
      </c>
      <c r="G9" s="74"/>
      <c r="H9" s="91"/>
    </row>
    <row r="10" ht="28" customHeight="1" spans="1:8">
      <c r="A10" s="76" t="s">
        <v>650</v>
      </c>
      <c r="B10" s="74">
        <v>45</v>
      </c>
      <c r="C10" s="74">
        <v>45</v>
      </c>
      <c r="D10" s="73">
        <v>45</v>
      </c>
      <c r="E10" s="90">
        <f t="shared" si="1"/>
        <v>100</v>
      </c>
      <c r="F10" s="74">
        <v>100</v>
      </c>
      <c r="G10" s="74"/>
      <c r="H10" s="91"/>
    </row>
    <row r="11" s="89" customFormat="1" ht="28" customHeight="1" spans="1:8">
      <c r="A11" s="75" t="s">
        <v>651</v>
      </c>
      <c r="B11" s="92">
        <v>3435</v>
      </c>
      <c r="C11" s="92">
        <v>3435</v>
      </c>
      <c r="D11" s="83">
        <v>12641</v>
      </c>
      <c r="E11" s="93">
        <f t="shared" si="1"/>
        <v>368.005822416303</v>
      </c>
      <c r="F11" s="92">
        <v>269.88</v>
      </c>
      <c r="G11" s="92"/>
      <c r="H11" s="94"/>
    </row>
    <row r="12" ht="28" customHeight="1" spans="1:8">
      <c r="A12" s="76" t="s">
        <v>652</v>
      </c>
      <c r="B12" s="74"/>
      <c r="C12" s="74"/>
      <c r="D12" s="73">
        <f>D13+D14</f>
        <v>2048</v>
      </c>
      <c r="E12" s="90"/>
      <c r="F12" s="74"/>
      <c r="G12" s="74"/>
      <c r="H12" s="91"/>
    </row>
    <row r="13" ht="28" customHeight="1" spans="1:8">
      <c r="A13" s="76" t="s">
        <v>653</v>
      </c>
      <c r="B13" s="74"/>
      <c r="C13" s="74"/>
      <c r="D13" s="73">
        <v>1248</v>
      </c>
      <c r="E13" s="90"/>
      <c r="F13" s="74"/>
      <c r="G13" s="74"/>
      <c r="H13" s="91"/>
    </row>
    <row r="14" ht="28" customHeight="1" spans="1:8">
      <c r="A14" s="76" t="s">
        <v>654</v>
      </c>
      <c r="B14" s="74"/>
      <c r="C14" s="74"/>
      <c r="D14" s="73">
        <v>800</v>
      </c>
      <c r="E14" s="90"/>
      <c r="F14" s="74"/>
      <c r="G14" s="74"/>
      <c r="H14" s="91"/>
    </row>
    <row r="15" ht="28" customHeight="1" spans="1:8">
      <c r="A15" s="76" t="s">
        <v>655</v>
      </c>
      <c r="B15" s="74"/>
      <c r="C15" s="74"/>
      <c r="D15" s="73">
        <f>D16</f>
        <v>2500</v>
      </c>
      <c r="E15" s="90"/>
      <c r="F15" s="74"/>
      <c r="G15" s="74"/>
      <c r="H15" s="91"/>
    </row>
    <row r="16" ht="28" customHeight="1" spans="1:8">
      <c r="A16" s="76" t="s">
        <v>656</v>
      </c>
      <c r="B16" s="74"/>
      <c r="C16" s="74"/>
      <c r="D16" s="73">
        <v>2500</v>
      </c>
      <c r="E16" s="90"/>
      <c r="F16" s="74"/>
      <c r="G16" s="74"/>
      <c r="H16" s="91"/>
    </row>
    <row r="17" ht="28" customHeight="1" spans="1:8">
      <c r="A17" s="75" t="s">
        <v>657</v>
      </c>
      <c r="B17" s="92"/>
      <c r="C17" s="92"/>
      <c r="D17" s="83">
        <f>D11+D12+D15</f>
        <v>17189</v>
      </c>
      <c r="E17" s="90"/>
      <c r="F17" s="74"/>
      <c r="G17" s="74"/>
      <c r="H17" s="91"/>
    </row>
  </sheetData>
  <mergeCells count="1">
    <mergeCell ref="A1:G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selection activeCell="I18" sqref="I18"/>
    </sheetView>
  </sheetViews>
  <sheetFormatPr defaultColWidth="9" defaultRowHeight="13.5" outlineLevelCol="7"/>
  <cols>
    <col min="1" max="1" width="43" style="77" customWidth="1"/>
    <col min="2" max="2" width="9.88333333333333" style="77" customWidth="1"/>
    <col min="3" max="3" width="12.8833333333333" style="77" customWidth="1"/>
    <col min="4" max="4" width="10.75" style="77" customWidth="1"/>
    <col min="5" max="6" width="12.3833333333333" style="77" customWidth="1"/>
    <col min="7" max="7" width="15.25" style="77" customWidth="1"/>
    <col min="8" max="8" width="12.6333333333333" style="77"/>
    <col min="9" max="16384" width="9" style="77"/>
  </cols>
  <sheetData>
    <row r="1" s="77" customFormat="1" ht="36" customHeight="1" spans="1:7">
      <c r="A1" s="79" t="s">
        <v>658</v>
      </c>
      <c r="B1" s="79"/>
      <c r="C1" s="79"/>
      <c r="D1" s="79"/>
      <c r="E1" s="79"/>
      <c r="F1" s="79"/>
      <c r="G1" s="79"/>
    </row>
    <row r="2" s="77" customFormat="1" ht="24" customHeight="1" spans="1:7">
      <c r="A2" s="77" t="s">
        <v>659</v>
      </c>
      <c r="G2" s="77" t="s">
        <v>2</v>
      </c>
    </row>
    <row r="3" s="77" customFormat="1" ht="58" customHeight="1" spans="1:7">
      <c r="A3" s="80" t="s">
        <v>3</v>
      </c>
      <c r="B3" s="80" t="s">
        <v>59</v>
      </c>
      <c r="C3" s="80" t="s">
        <v>60</v>
      </c>
      <c r="D3" s="80" t="s">
        <v>4</v>
      </c>
      <c r="E3" s="81" t="s">
        <v>61</v>
      </c>
      <c r="F3" s="81" t="s">
        <v>62</v>
      </c>
      <c r="G3" s="80" t="s">
        <v>5</v>
      </c>
    </row>
    <row r="4" s="77" customFormat="1" ht="28" customHeight="1" spans="1:8">
      <c r="A4" s="75" t="s">
        <v>660</v>
      </c>
      <c r="B4" s="82">
        <v>31</v>
      </c>
      <c r="C4" s="82">
        <v>13</v>
      </c>
      <c r="D4" s="83">
        <v>13</v>
      </c>
      <c r="E4" s="84">
        <f>D4/C4*100</f>
        <v>100</v>
      </c>
      <c r="F4" s="84">
        <v>27.66</v>
      </c>
      <c r="G4" s="84"/>
      <c r="H4" s="85"/>
    </row>
    <row r="5" s="77" customFormat="1" ht="28" customHeight="1" spans="1:8">
      <c r="A5" s="75" t="s">
        <v>661</v>
      </c>
      <c r="B5" s="82">
        <v>31</v>
      </c>
      <c r="C5" s="82">
        <v>13</v>
      </c>
      <c r="D5" s="83">
        <v>13</v>
      </c>
      <c r="E5" s="84"/>
      <c r="F5" s="84"/>
      <c r="G5" s="84"/>
      <c r="H5" s="85"/>
    </row>
    <row r="6" s="77" customFormat="1" ht="28" customHeight="1" spans="1:8">
      <c r="A6" s="76" t="s">
        <v>662</v>
      </c>
      <c r="B6" s="82">
        <v>31</v>
      </c>
      <c r="C6" s="82"/>
      <c r="D6" s="83">
        <v>13</v>
      </c>
      <c r="E6" s="84"/>
      <c r="F6" s="84"/>
      <c r="G6" s="84"/>
      <c r="H6" s="85"/>
    </row>
    <row r="7" s="77" customFormat="1" ht="28" customHeight="1" spans="1:8">
      <c r="A7" s="75" t="s">
        <v>663</v>
      </c>
      <c r="B7" s="82">
        <f>B8+B15+B18+B19+B21</f>
        <v>2499</v>
      </c>
      <c r="C7" s="82">
        <f>C8+C15+C19+C21</f>
        <v>3390</v>
      </c>
      <c r="D7" s="83">
        <v>3373</v>
      </c>
      <c r="E7" s="86">
        <f>D7/C7*100</f>
        <v>99.4985250737463</v>
      </c>
      <c r="F7" s="84">
        <v>168.48</v>
      </c>
      <c r="G7" s="84"/>
      <c r="H7" s="85"/>
    </row>
    <row r="8" s="77" customFormat="1" ht="28" customHeight="1" spans="1:8">
      <c r="A8" s="75" t="s">
        <v>664</v>
      </c>
      <c r="B8" s="82">
        <v>2064</v>
      </c>
      <c r="C8" s="82">
        <v>3112</v>
      </c>
      <c r="D8" s="83">
        <v>3112</v>
      </c>
      <c r="E8" s="84"/>
      <c r="F8" s="84"/>
      <c r="G8" s="84"/>
      <c r="H8" s="85"/>
    </row>
    <row r="9" s="77" customFormat="1" ht="28" customHeight="1" spans="1:8">
      <c r="A9" s="76" t="s">
        <v>665</v>
      </c>
      <c r="B9" s="82"/>
      <c r="C9" s="82"/>
      <c r="D9" s="83">
        <v>1901</v>
      </c>
      <c r="E9" s="84"/>
      <c r="F9" s="84"/>
      <c r="G9" s="84"/>
      <c r="H9" s="85"/>
    </row>
    <row r="10" s="77" customFormat="1" ht="28" customHeight="1" spans="1:8">
      <c r="A10" s="76" t="s">
        <v>666</v>
      </c>
      <c r="B10" s="82">
        <v>2064</v>
      </c>
      <c r="C10" s="82"/>
      <c r="D10" s="83"/>
      <c r="E10" s="84"/>
      <c r="F10" s="84"/>
      <c r="G10" s="84"/>
      <c r="H10" s="85"/>
    </row>
    <row r="11" s="77" customFormat="1" ht="28" customHeight="1" spans="1:8">
      <c r="A11" s="76" t="s">
        <v>667</v>
      </c>
      <c r="B11" s="82"/>
      <c r="C11" s="82"/>
      <c r="D11" s="83">
        <v>28</v>
      </c>
      <c r="E11" s="84"/>
      <c r="F11" s="84"/>
      <c r="G11" s="84"/>
      <c r="H11" s="85"/>
    </row>
    <row r="12" s="77" customFormat="1" ht="28" customHeight="1" spans="1:8">
      <c r="A12" s="76" t="s">
        <v>668</v>
      </c>
      <c r="B12" s="82"/>
      <c r="C12" s="82"/>
      <c r="D12" s="83">
        <v>16</v>
      </c>
      <c r="E12" s="84"/>
      <c r="F12" s="84"/>
      <c r="G12" s="84"/>
      <c r="H12" s="85"/>
    </row>
    <row r="13" s="77" customFormat="1" ht="28" customHeight="1" spans="1:8">
      <c r="A13" s="76" t="s">
        <v>669</v>
      </c>
      <c r="B13" s="82"/>
      <c r="C13" s="82"/>
      <c r="D13" s="83">
        <v>34</v>
      </c>
      <c r="E13" s="84"/>
      <c r="F13" s="84"/>
      <c r="G13" s="84"/>
      <c r="H13" s="85"/>
    </row>
    <row r="14" s="77" customFormat="1" ht="28" customHeight="1" spans="1:8">
      <c r="A14" s="76" t="s">
        <v>670</v>
      </c>
      <c r="B14" s="82"/>
      <c r="C14" s="82"/>
      <c r="D14" s="83">
        <v>1133</v>
      </c>
      <c r="E14" s="84"/>
      <c r="F14" s="84"/>
      <c r="G14" s="84"/>
      <c r="H14" s="85"/>
    </row>
    <row r="15" s="77" customFormat="1" ht="28" customHeight="1" spans="1:8">
      <c r="A15" s="75" t="s">
        <v>671</v>
      </c>
      <c r="B15" s="82">
        <v>260</v>
      </c>
      <c r="C15" s="82">
        <v>181</v>
      </c>
      <c r="D15" s="83">
        <v>172</v>
      </c>
      <c r="E15" s="84"/>
      <c r="F15" s="84"/>
      <c r="G15" s="84"/>
      <c r="H15" s="85"/>
    </row>
    <row r="16" s="77" customFormat="1" ht="28" customHeight="1" spans="1:8">
      <c r="A16" s="76" t="s">
        <v>665</v>
      </c>
      <c r="B16" s="82"/>
      <c r="C16" s="82"/>
      <c r="D16" s="83">
        <v>172</v>
      </c>
      <c r="E16" s="84"/>
      <c r="F16" s="84"/>
      <c r="G16" s="84"/>
      <c r="H16" s="85"/>
    </row>
    <row r="17" s="77" customFormat="1" ht="28" customHeight="1" spans="1:8">
      <c r="A17" s="76" t="s">
        <v>672</v>
      </c>
      <c r="B17" s="82">
        <v>260</v>
      </c>
      <c r="C17" s="82"/>
      <c r="D17" s="83"/>
      <c r="E17" s="84"/>
      <c r="F17" s="84"/>
      <c r="G17" s="84"/>
      <c r="H17" s="85"/>
    </row>
    <row r="18" s="77" customFormat="1" ht="28" customHeight="1" spans="1:8">
      <c r="A18" s="75" t="s">
        <v>673</v>
      </c>
      <c r="B18" s="82">
        <v>10</v>
      </c>
      <c r="C18" s="82"/>
      <c r="D18" s="83"/>
      <c r="E18" s="84"/>
      <c r="F18" s="84"/>
      <c r="G18" s="84"/>
      <c r="H18" s="85"/>
    </row>
    <row r="19" s="77" customFormat="1" ht="28" customHeight="1" spans="1:8">
      <c r="A19" s="75" t="s">
        <v>674</v>
      </c>
      <c r="B19" s="82">
        <v>120</v>
      </c>
      <c r="C19" s="82">
        <v>52</v>
      </c>
      <c r="D19" s="83">
        <v>52</v>
      </c>
      <c r="E19" s="84"/>
      <c r="F19" s="84"/>
      <c r="G19" s="84"/>
      <c r="H19" s="85"/>
    </row>
    <row r="20" s="77" customFormat="1" ht="28" customHeight="1" spans="1:8">
      <c r="A20" s="76" t="s">
        <v>675</v>
      </c>
      <c r="B20" s="82">
        <v>120</v>
      </c>
      <c r="C20" s="82"/>
      <c r="D20" s="83">
        <v>52</v>
      </c>
      <c r="E20" s="84"/>
      <c r="F20" s="84"/>
      <c r="G20" s="84"/>
      <c r="H20" s="85"/>
    </row>
    <row r="21" s="77" customFormat="1" ht="28" customHeight="1" spans="1:8">
      <c r="A21" s="75" t="s">
        <v>676</v>
      </c>
      <c r="B21" s="82">
        <v>45</v>
      </c>
      <c r="C21" s="82">
        <v>45</v>
      </c>
      <c r="D21" s="83">
        <v>37</v>
      </c>
      <c r="E21" s="84"/>
      <c r="F21" s="84"/>
      <c r="G21" s="84"/>
      <c r="H21" s="85"/>
    </row>
    <row r="22" s="77" customFormat="1" ht="28" customHeight="1" spans="1:8">
      <c r="A22" s="76" t="s">
        <v>677</v>
      </c>
      <c r="B22" s="82">
        <v>38</v>
      </c>
      <c r="C22" s="82"/>
      <c r="D22" s="83">
        <v>30</v>
      </c>
      <c r="E22" s="84"/>
      <c r="F22" s="84"/>
      <c r="G22" s="84"/>
      <c r="H22" s="85"/>
    </row>
    <row r="23" s="77" customFormat="1" ht="28" customHeight="1" spans="1:8">
      <c r="A23" s="76" t="s">
        <v>678</v>
      </c>
      <c r="B23" s="82">
        <v>7</v>
      </c>
      <c r="C23" s="82"/>
      <c r="D23" s="83">
        <v>7</v>
      </c>
      <c r="E23" s="84"/>
      <c r="F23" s="84"/>
      <c r="G23" s="84"/>
      <c r="H23" s="85"/>
    </row>
    <row r="24" s="77" customFormat="1" ht="28" customHeight="1" spans="1:8">
      <c r="A24" s="75" t="s">
        <v>679</v>
      </c>
      <c r="B24" s="82">
        <v>55</v>
      </c>
      <c r="C24" s="82">
        <v>2663</v>
      </c>
      <c r="D24" s="83">
        <v>2663</v>
      </c>
      <c r="E24" s="84">
        <f>D24/C24*100</f>
        <v>100</v>
      </c>
      <c r="F24" s="84">
        <v>19.58</v>
      </c>
      <c r="G24" s="84"/>
      <c r="H24" s="85"/>
    </row>
    <row r="25" s="77" customFormat="1" ht="28" customHeight="1" spans="1:8">
      <c r="A25" s="75" t="s">
        <v>680</v>
      </c>
      <c r="B25" s="82"/>
      <c r="C25" s="82">
        <v>2500</v>
      </c>
      <c r="D25" s="83">
        <v>2500</v>
      </c>
      <c r="E25" s="84"/>
      <c r="F25" s="84"/>
      <c r="G25" s="84"/>
      <c r="H25" s="85"/>
    </row>
    <row r="26" s="77" customFormat="1" ht="28" customHeight="1" spans="1:8">
      <c r="A26" s="76" t="s">
        <v>681</v>
      </c>
      <c r="B26" s="82"/>
      <c r="C26" s="82"/>
      <c r="D26" s="83">
        <v>2500</v>
      </c>
      <c r="E26" s="84"/>
      <c r="F26" s="84"/>
      <c r="G26" s="84"/>
      <c r="H26" s="85"/>
    </row>
    <row r="27" s="77" customFormat="1" ht="28" customHeight="1" spans="1:8">
      <c r="A27" s="75" t="s">
        <v>682</v>
      </c>
      <c r="B27" s="82">
        <v>55</v>
      </c>
      <c r="C27" s="82">
        <v>163</v>
      </c>
      <c r="D27" s="83">
        <v>163</v>
      </c>
      <c r="E27" s="84"/>
      <c r="F27" s="84"/>
      <c r="G27" s="84"/>
      <c r="H27" s="85"/>
    </row>
    <row r="28" s="77" customFormat="1" ht="28" customHeight="1" spans="1:8">
      <c r="A28" s="76" t="s">
        <v>683</v>
      </c>
      <c r="B28" s="82"/>
      <c r="C28" s="82"/>
      <c r="D28" s="83">
        <v>13</v>
      </c>
      <c r="E28" s="84"/>
      <c r="F28" s="84"/>
      <c r="G28" s="84"/>
      <c r="H28" s="85"/>
    </row>
    <row r="29" s="77" customFormat="1" ht="28" customHeight="1" spans="1:8">
      <c r="A29" s="76" t="s">
        <v>684</v>
      </c>
      <c r="B29" s="82"/>
      <c r="C29" s="82"/>
      <c r="D29" s="83">
        <v>3</v>
      </c>
      <c r="E29" s="84"/>
      <c r="F29" s="84"/>
      <c r="G29" s="84"/>
      <c r="H29" s="85"/>
    </row>
    <row r="30" s="77" customFormat="1" ht="28" customHeight="1" spans="1:8">
      <c r="A30" s="76" t="s">
        <v>685</v>
      </c>
      <c r="B30" s="82">
        <v>18</v>
      </c>
      <c r="C30" s="82"/>
      <c r="D30" s="83">
        <v>55</v>
      </c>
      <c r="E30" s="84"/>
      <c r="F30" s="84"/>
      <c r="G30" s="84"/>
      <c r="H30" s="85"/>
    </row>
    <row r="31" s="77" customFormat="1" ht="28" customHeight="1" spans="1:8">
      <c r="A31" s="76" t="s">
        <v>686</v>
      </c>
      <c r="B31" s="82">
        <v>37</v>
      </c>
      <c r="C31" s="82"/>
      <c r="D31" s="83">
        <v>46</v>
      </c>
      <c r="E31" s="84"/>
      <c r="F31" s="84"/>
      <c r="G31" s="84"/>
      <c r="H31" s="85"/>
    </row>
    <row r="32" s="77" customFormat="1" ht="28" customHeight="1" spans="1:8">
      <c r="A32" s="76" t="s">
        <v>687</v>
      </c>
      <c r="B32" s="82"/>
      <c r="C32" s="82"/>
      <c r="D32" s="83">
        <v>30</v>
      </c>
      <c r="E32" s="84"/>
      <c r="F32" s="84"/>
      <c r="G32" s="84"/>
      <c r="H32" s="85"/>
    </row>
    <row r="33" s="77" customFormat="1" ht="28" customHeight="1" spans="1:8">
      <c r="A33" s="76" t="s">
        <v>688</v>
      </c>
      <c r="B33" s="82"/>
      <c r="C33" s="82"/>
      <c r="D33" s="83">
        <v>15</v>
      </c>
      <c r="E33" s="84"/>
      <c r="F33" s="84"/>
      <c r="G33" s="84"/>
      <c r="H33" s="85"/>
    </row>
    <row r="34" s="77" customFormat="1" ht="28" customHeight="1" spans="1:8">
      <c r="A34" s="76" t="s">
        <v>689</v>
      </c>
      <c r="B34" s="82"/>
      <c r="C34" s="82"/>
      <c r="D34" s="83">
        <v>1</v>
      </c>
      <c r="E34" s="84"/>
      <c r="F34" s="84"/>
      <c r="G34" s="84"/>
      <c r="H34" s="85"/>
    </row>
    <row r="35" s="77" customFormat="1" ht="28" customHeight="1" spans="1:8">
      <c r="A35" s="75" t="s">
        <v>690</v>
      </c>
      <c r="B35" s="82">
        <v>936</v>
      </c>
      <c r="C35" s="82">
        <v>936</v>
      </c>
      <c r="D35" s="83">
        <v>936</v>
      </c>
      <c r="E35" s="84">
        <f>D35/C35*100</f>
        <v>100</v>
      </c>
      <c r="F35" s="84">
        <v>180.35</v>
      </c>
      <c r="G35" s="84"/>
      <c r="H35" s="85"/>
    </row>
    <row r="36" s="77" customFormat="1" ht="28" customHeight="1" spans="1:8">
      <c r="A36" s="75" t="s">
        <v>691</v>
      </c>
      <c r="B36" s="82">
        <v>936</v>
      </c>
      <c r="C36" s="82"/>
      <c r="D36" s="83">
        <v>936</v>
      </c>
      <c r="E36" s="84"/>
      <c r="F36" s="84"/>
      <c r="G36" s="84"/>
      <c r="H36" s="85"/>
    </row>
    <row r="37" s="77" customFormat="1" ht="28" customHeight="1" spans="1:8">
      <c r="A37" s="76" t="s">
        <v>692</v>
      </c>
      <c r="B37" s="82"/>
      <c r="C37" s="82"/>
      <c r="D37" s="83">
        <v>936</v>
      </c>
      <c r="E37" s="84"/>
      <c r="F37" s="84"/>
      <c r="G37" s="84"/>
      <c r="H37" s="85"/>
    </row>
    <row r="38" s="77" customFormat="1" ht="28" customHeight="1" spans="1:8">
      <c r="A38" s="87" t="s">
        <v>693</v>
      </c>
      <c r="B38" s="82"/>
      <c r="C38" s="82">
        <v>800</v>
      </c>
      <c r="D38" s="83">
        <v>800</v>
      </c>
      <c r="E38" s="84">
        <f>D38/C38*100</f>
        <v>100</v>
      </c>
      <c r="F38" s="84"/>
      <c r="G38" s="84"/>
      <c r="H38" s="85"/>
    </row>
    <row r="39" s="77" customFormat="1" ht="28" customHeight="1" spans="1:8">
      <c r="A39" s="87" t="s">
        <v>509</v>
      </c>
      <c r="B39" s="82"/>
      <c r="C39" s="82">
        <v>722</v>
      </c>
      <c r="D39" s="83">
        <v>722</v>
      </c>
      <c r="E39" s="84"/>
      <c r="F39" s="84"/>
      <c r="G39" s="84"/>
      <c r="H39" s="85"/>
    </row>
    <row r="40" s="77" customFormat="1" ht="28" customHeight="1" spans="1:8">
      <c r="A40" s="88" t="s">
        <v>694</v>
      </c>
      <c r="B40" s="82"/>
      <c r="C40" s="82"/>
      <c r="D40" s="83">
        <v>722</v>
      </c>
      <c r="E40" s="84"/>
      <c r="F40" s="84"/>
      <c r="G40" s="84"/>
      <c r="H40" s="85"/>
    </row>
    <row r="41" s="77" customFormat="1" ht="26" customHeight="1" spans="1:8">
      <c r="A41" s="87" t="s">
        <v>695</v>
      </c>
      <c r="B41" s="82"/>
      <c r="C41" s="82">
        <v>78</v>
      </c>
      <c r="D41" s="83">
        <v>78</v>
      </c>
      <c r="E41" s="84"/>
      <c r="F41" s="84"/>
      <c r="G41" s="84"/>
      <c r="H41" s="85"/>
    </row>
    <row r="42" s="77" customFormat="1" ht="26" customHeight="1" spans="1:8">
      <c r="A42" s="88" t="s">
        <v>696</v>
      </c>
      <c r="B42" s="82"/>
      <c r="C42" s="82"/>
      <c r="D42" s="83">
        <v>78</v>
      </c>
      <c r="E42" s="84"/>
      <c r="F42" s="84"/>
      <c r="G42" s="84"/>
      <c r="H42" s="85"/>
    </row>
    <row r="43" s="78" customFormat="1" ht="26" customHeight="1" spans="1:8">
      <c r="A43" s="72" t="s">
        <v>697</v>
      </c>
      <c r="B43" s="83">
        <f>B35+B24+B7+B4</f>
        <v>3521</v>
      </c>
      <c r="C43" s="83">
        <f>C38+C35+C24+C7+C4</f>
        <v>7802</v>
      </c>
      <c r="D43" s="83">
        <v>7785</v>
      </c>
      <c r="E43" s="86">
        <f>D43/C43*100</f>
        <v>99.7821071520123</v>
      </c>
      <c r="F43" s="84">
        <v>48.14</v>
      </c>
      <c r="G43" s="84"/>
      <c r="H43" s="85"/>
    </row>
    <row r="44" s="77" customFormat="1" ht="26" customHeight="1" spans="1:8">
      <c r="A44" s="87" t="s">
        <v>698</v>
      </c>
      <c r="B44" s="83"/>
      <c r="C44" s="83"/>
      <c r="D44" s="83">
        <v>5687</v>
      </c>
      <c r="E44" s="86"/>
      <c r="F44" s="84"/>
      <c r="G44" s="84"/>
      <c r="H44" s="85"/>
    </row>
    <row r="45" s="77" customFormat="1" ht="26" customHeight="1" spans="1:7">
      <c r="A45" s="87" t="s">
        <v>699</v>
      </c>
      <c r="B45" s="83"/>
      <c r="C45" s="83"/>
      <c r="D45" s="83">
        <v>5687</v>
      </c>
      <c r="E45" s="86"/>
      <c r="F45" s="84"/>
      <c r="G45" s="84"/>
    </row>
    <row r="46" s="77" customFormat="1" ht="26" customHeight="1" spans="1:7">
      <c r="A46" s="87" t="s">
        <v>700</v>
      </c>
      <c r="B46" s="83"/>
      <c r="C46" s="83"/>
      <c r="D46" s="83">
        <v>3717</v>
      </c>
      <c r="E46" s="86"/>
      <c r="F46" s="84"/>
      <c r="G46" s="84"/>
    </row>
    <row r="47" s="78" customFormat="1" ht="26" customHeight="1" spans="1:7">
      <c r="A47" s="87" t="s">
        <v>657</v>
      </c>
      <c r="B47" s="83"/>
      <c r="C47" s="83"/>
      <c r="D47" s="83">
        <f>D43+D44+D46</f>
        <v>17189</v>
      </c>
      <c r="E47" s="86"/>
      <c r="F47" s="84"/>
      <c r="G47" s="84"/>
    </row>
  </sheetData>
  <mergeCells count="1">
    <mergeCell ref="A1:G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F29" sqref="F29"/>
    </sheetView>
  </sheetViews>
  <sheetFormatPr defaultColWidth="9" defaultRowHeight="13.5" outlineLevelRow="6" outlineLevelCol="6"/>
  <cols>
    <col min="1" max="1" width="36.3833333333333" customWidth="1"/>
    <col min="2" max="2" width="13.8833333333333" customWidth="1"/>
    <col min="3" max="3" width="14.1333333333333" customWidth="1"/>
    <col min="5" max="5" width="21" customWidth="1"/>
    <col min="6" max="6" width="21.3833333333333" customWidth="1"/>
    <col min="7" max="7" width="17.3833333333333" customWidth="1"/>
  </cols>
  <sheetData>
    <row r="1" ht="61" customHeight="1" spans="1:7">
      <c r="A1" s="70" t="s">
        <v>701</v>
      </c>
      <c r="B1" s="70"/>
      <c r="C1" s="70"/>
      <c r="D1" s="70"/>
      <c r="E1" s="70"/>
      <c r="F1" s="70"/>
      <c r="G1" s="70"/>
    </row>
    <row r="2" ht="26" customHeight="1" spans="1:7">
      <c r="A2" t="s">
        <v>702</v>
      </c>
      <c r="G2" t="s">
        <v>2</v>
      </c>
    </row>
    <row r="3" ht="37" customHeight="1" spans="1:7">
      <c r="A3" s="71" t="s">
        <v>3</v>
      </c>
      <c r="B3" s="71" t="s">
        <v>59</v>
      </c>
      <c r="C3" s="71" t="s">
        <v>60</v>
      </c>
      <c r="D3" s="71" t="s">
        <v>4</v>
      </c>
      <c r="E3" s="71" t="s">
        <v>61</v>
      </c>
      <c r="F3" s="71" t="s">
        <v>62</v>
      </c>
      <c r="G3" s="71" t="s">
        <v>5</v>
      </c>
    </row>
    <row r="4" ht="37" customHeight="1" spans="1:7">
      <c r="A4" s="74" t="s">
        <v>703</v>
      </c>
      <c r="B4" s="74">
        <v>3000</v>
      </c>
      <c r="C4" s="74"/>
      <c r="D4" s="74">
        <v>0</v>
      </c>
      <c r="E4" s="74"/>
      <c r="F4" s="74"/>
      <c r="G4" s="74"/>
    </row>
    <row r="5" ht="37" customHeight="1" spans="1:7">
      <c r="A5" s="74" t="s">
        <v>704</v>
      </c>
      <c r="B5" s="74">
        <v>3000</v>
      </c>
      <c r="C5" s="74"/>
      <c r="D5" s="74">
        <v>0</v>
      </c>
      <c r="E5" s="74"/>
      <c r="F5" s="74"/>
      <c r="G5" s="74"/>
    </row>
    <row r="6" ht="37" customHeight="1" spans="1:7">
      <c r="A6" s="74" t="s">
        <v>705</v>
      </c>
      <c r="B6" s="74">
        <v>3000</v>
      </c>
      <c r="C6" s="74"/>
      <c r="D6" s="74">
        <v>0</v>
      </c>
      <c r="E6" s="74"/>
      <c r="F6" s="74"/>
      <c r="G6" s="74"/>
    </row>
    <row r="7" ht="37" customHeight="1" spans="1:7">
      <c r="A7" s="74" t="s">
        <v>706</v>
      </c>
      <c r="B7" s="74">
        <v>3000</v>
      </c>
      <c r="C7" s="74"/>
      <c r="D7" s="74">
        <v>0</v>
      </c>
      <c r="E7" s="74"/>
      <c r="F7" s="74"/>
      <c r="G7" s="74"/>
    </row>
  </sheetData>
  <mergeCells count="1">
    <mergeCell ref="A1:G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M25" sqref="M25"/>
    </sheetView>
  </sheetViews>
  <sheetFormatPr defaultColWidth="9" defaultRowHeight="13.5" outlineLevelRow="6" outlineLevelCol="6"/>
  <cols>
    <col min="1" max="1" width="36.3833333333333" customWidth="1"/>
    <col min="2" max="2" width="13.8833333333333" customWidth="1"/>
    <col min="3" max="3" width="14.1333333333333" customWidth="1"/>
    <col min="5" max="5" width="21" customWidth="1"/>
    <col min="6" max="6" width="21.3833333333333" customWidth="1"/>
    <col min="7" max="7" width="17.3833333333333" customWidth="1"/>
  </cols>
  <sheetData>
    <row r="1" ht="61" customHeight="1" spans="1:7">
      <c r="A1" s="70" t="s">
        <v>707</v>
      </c>
      <c r="B1" s="70"/>
      <c r="C1" s="70"/>
      <c r="D1" s="70"/>
      <c r="E1" s="70"/>
      <c r="F1" s="70"/>
      <c r="G1" s="70"/>
    </row>
    <row r="2" ht="26" customHeight="1" spans="1:7">
      <c r="A2" t="s">
        <v>708</v>
      </c>
      <c r="G2" t="s">
        <v>2</v>
      </c>
    </row>
    <row r="3" ht="37" customHeight="1" spans="1:7">
      <c r="A3" s="71" t="s">
        <v>3</v>
      </c>
      <c r="B3" s="71" t="s">
        <v>59</v>
      </c>
      <c r="C3" s="71" t="s">
        <v>60</v>
      </c>
      <c r="D3" s="71" t="s">
        <v>4</v>
      </c>
      <c r="E3" s="71" t="s">
        <v>61</v>
      </c>
      <c r="F3" s="71" t="s">
        <v>62</v>
      </c>
      <c r="G3" s="71" t="s">
        <v>5</v>
      </c>
    </row>
    <row r="4" ht="37" customHeight="1" spans="1:7">
      <c r="A4" s="72" t="s">
        <v>709</v>
      </c>
      <c r="B4" s="73">
        <v>3000</v>
      </c>
      <c r="C4" s="74"/>
      <c r="D4" s="74">
        <v>0</v>
      </c>
      <c r="E4" s="74"/>
      <c r="F4" s="74"/>
      <c r="G4" s="74"/>
    </row>
    <row r="5" ht="37" customHeight="1" spans="1:7">
      <c r="A5" s="75" t="s">
        <v>709</v>
      </c>
      <c r="B5" s="73">
        <v>3000</v>
      </c>
      <c r="C5" s="74"/>
      <c r="D5" s="74">
        <v>0</v>
      </c>
      <c r="E5" s="74"/>
      <c r="F5" s="74"/>
      <c r="G5" s="74"/>
    </row>
    <row r="6" ht="37" customHeight="1" spans="1:7">
      <c r="A6" s="75" t="s">
        <v>710</v>
      </c>
      <c r="B6" s="73">
        <v>3000</v>
      </c>
      <c r="C6" s="74"/>
      <c r="D6" s="74">
        <v>0</v>
      </c>
      <c r="E6" s="74"/>
      <c r="F6" s="74"/>
      <c r="G6" s="74"/>
    </row>
    <row r="7" ht="37" customHeight="1" spans="1:7">
      <c r="A7" s="76" t="s">
        <v>711</v>
      </c>
      <c r="B7" s="73">
        <v>3000</v>
      </c>
      <c r="C7" s="74"/>
      <c r="D7" s="74">
        <v>0</v>
      </c>
      <c r="E7" s="74"/>
      <c r="F7" s="74"/>
      <c r="G7" s="74"/>
    </row>
  </sheetData>
  <mergeCells count="1">
    <mergeCell ref="A1:G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topLeftCell="B1" workbookViewId="0">
      <selection activeCell="G8" sqref="G8"/>
    </sheetView>
  </sheetViews>
  <sheetFormatPr defaultColWidth="8" defaultRowHeight="14.25"/>
  <cols>
    <col min="1" max="1" width="8" style="32" hidden="1"/>
    <col min="2" max="2" width="18.7" style="32"/>
    <col min="3" max="3" width="20.075" style="32"/>
    <col min="4" max="8" width="21.5" style="32" customWidth="1"/>
    <col min="9" max="16382" width="8" style="30"/>
    <col min="16383" max="16384" width="8" style="31"/>
  </cols>
  <sheetData>
    <row r="1" s="30" customFormat="1" ht="39" customHeight="1" spans="1:16384">
      <c r="A1" s="33"/>
      <c r="B1" s="59" t="s">
        <v>712</v>
      </c>
      <c r="C1" s="59"/>
      <c r="D1" s="59"/>
      <c r="E1" s="59"/>
      <c r="F1" s="59"/>
      <c r="G1" s="59"/>
      <c r="H1" s="59"/>
      <c r="XFC1" s="31"/>
      <c r="XFD1" s="31"/>
    </row>
    <row r="2" s="30" customFormat="1" ht="19.5" customHeight="1" spans="1:16384">
      <c r="A2" s="38"/>
      <c r="B2" s="38"/>
      <c r="C2" s="38"/>
      <c r="D2" s="38"/>
      <c r="E2" s="38"/>
      <c r="F2" s="38"/>
      <c r="G2" s="39"/>
      <c r="H2" s="39"/>
      <c r="XFC2" s="31"/>
      <c r="XFD2" s="31"/>
    </row>
    <row r="3" s="30" customFormat="1" ht="21.75" customHeight="1" spans="1:16384">
      <c r="A3" s="40"/>
      <c r="B3" s="41" t="s">
        <v>713</v>
      </c>
      <c r="C3" s="41"/>
      <c r="D3" s="42"/>
      <c r="E3" s="42"/>
      <c r="F3" s="43"/>
      <c r="G3" s="44"/>
      <c r="H3" s="45" t="s">
        <v>2</v>
      </c>
      <c r="XFC3" s="31"/>
      <c r="XFD3" s="31"/>
    </row>
    <row r="4" s="30" customFormat="1" ht="33" customHeight="1" spans="1:16384">
      <c r="A4" s="46"/>
      <c r="B4" s="47" t="s">
        <v>3</v>
      </c>
      <c r="C4" s="48"/>
      <c r="D4" s="47" t="s">
        <v>714</v>
      </c>
      <c r="E4" s="47" t="s">
        <v>715</v>
      </c>
      <c r="F4" s="47" t="s">
        <v>4</v>
      </c>
      <c r="G4" s="49" t="s">
        <v>716</v>
      </c>
      <c r="H4" s="49" t="s">
        <v>717</v>
      </c>
      <c r="XFC4" s="31"/>
      <c r="XFD4" s="31"/>
    </row>
    <row r="5" s="30" customFormat="1" ht="27" customHeight="1" spans="1:16384">
      <c r="A5" s="46"/>
      <c r="B5" s="50" t="s">
        <v>718</v>
      </c>
      <c r="C5" s="51"/>
      <c r="D5" s="52">
        <v>13067</v>
      </c>
      <c r="E5" s="52">
        <v>13067</v>
      </c>
      <c r="F5" s="52">
        <f>F6+F7+F8+F11</f>
        <v>15854</v>
      </c>
      <c r="G5" s="53">
        <v>1.21326365891398</v>
      </c>
      <c r="H5" s="53">
        <v>0.677347</v>
      </c>
      <c r="XFC5" s="31"/>
      <c r="XFD5" s="31"/>
    </row>
    <row r="6" s="30" customFormat="1" ht="27" customHeight="1" spans="1:16384">
      <c r="A6" s="46"/>
      <c r="B6" s="50" t="s">
        <v>719</v>
      </c>
      <c r="C6" s="51"/>
      <c r="D6" s="52">
        <v>5907</v>
      </c>
      <c r="E6" s="52">
        <v>5907</v>
      </c>
      <c r="F6" s="52">
        <v>6638</v>
      </c>
      <c r="G6" s="53"/>
      <c r="H6" s="53"/>
      <c r="XFC6" s="31"/>
      <c r="XFD6" s="31"/>
    </row>
    <row r="7" s="30" customFormat="1" ht="27" customHeight="1" spans="1:16384">
      <c r="A7" s="46"/>
      <c r="B7" s="50" t="s">
        <v>720</v>
      </c>
      <c r="C7" s="51"/>
      <c r="D7" s="52">
        <v>657</v>
      </c>
      <c r="E7" s="52">
        <v>657</v>
      </c>
      <c r="F7" s="52">
        <v>236</v>
      </c>
      <c r="G7" s="53"/>
      <c r="H7" s="53"/>
      <c r="XFC7" s="31"/>
      <c r="XFD7" s="31"/>
    </row>
    <row r="8" s="30" customFormat="1" ht="27" customHeight="1" spans="1:16384">
      <c r="A8" s="46"/>
      <c r="B8" s="50" t="s">
        <v>721</v>
      </c>
      <c r="C8" s="51"/>
      <c r="D8" s="52">
        <v>6501</v>
      </c>
      <c r="E8" s="52">
        <v>6501</v>
      </c>
      <c r="F8" s="52">
        <v>8927</v>
      </c>
      <c r="G8" s="53"/>
      <c r="H8" s="53"/>
      <c r="XFC8" s="31"/>
      <c r="XFD8" s="31"/>
    </row>
    <row r="9" s="30" customFormat="1" ht="27" customHeight="1" spans="1:16384">
      <c r="A9" s="46"/>
      <c r="B9" s="50" t="s">
        <v>722</v>
      </c>
      <c r="C9" s="51"/>
      <c r="D9" s="52">
        <v>0</v>
      </c>
      <c r="E9" s="52">
        <v>0</v>
      </c>
      <c r="F9" s="52">
        <v>0</v>
      </c>
      <c r="G9" s="53">
        <v>0</v>
      </c>
      <c r="H9" s="53">
        <v>0</v>
      </c>
      <c r="XFC9" s="31"/>
      <c r="XFD9" s="31"/>
    </row>
    <row r="10" s="30" customFormat="1" ht="27" customHeight="1" spans="1:16384">
      <c r="A10" s="46"/>
      <c r="B10" s="50" t="s">
        <v>723</v>
      </c>
      <c r="C10" s="51"/>
      <c r="D10" s="52">
        <v>0</v>
      </c>
      <c r="E10" s="52">
        <v>0</v>
      </c>
      <c r="F10" s="52">
        <v>0</v>
      </c>
      <c r="G10" s="53">
        <v>0</v>
      </c>
      <c r="H10" s="53">
        <v>0</v>
      </c>
      <c r="XFC10" s="31"/>
      <c r="XFD10" s="31"/>
    </row>
    <row r="11" s="30" customFormat="1" ht="27" customHeight="1" spans="1:16384">
      <c r="A11" s="46"/>
      <c r="B11" s="50" t="s">
        <v>724</v>
      </c>
      <c r="C11" s="51"/>
      <c r="D11" s="52">
        <v>2</v>
      </c>
      <c r="E11" s="52">
        <v>2</v>
      </c>
      <c r="F11" s="52">
        <v>53</v>
      </c>
      <c r="G11" s="53"/>
      <c r="H11" s="53"/>
      <c r="XFC11" s="31"/>
      <c r="XFD11" s="31"/>
    </row>
    <row r="12" s="30" customFormat="1" ht="27" customHeight="1" spans="1:8">
      <c r="A12" s="60"/>
      <c r="B12" s="61" t="s">
        <v>725</v>
      </c>
      <c r="C12" s="62"/>
      <c r="D12" s="57">
        <v>2770</v>
      </c>
      <c r="E12" s="57">
        <v>2770</v>
      </c>
      <c r="F12" s="57">
        <f>SUM(F13:F19)</f>
        <v>2838</v>
      </c>
      <c r="G12" s="58">
        <f>IF(E12=0,0,F12/E12)</f>
        <v>1.02454873646209</v>
      </c>
      <c r="H12" s="58">
        <v>0.91489</v>
      </c>
    </row>
    <row r="13" s="30" customFormat="1" ht="27" customHeight="1" spans="1:8">
      <c r="A13" s="60"/>
      <c r="B13" s="61" t="s">
        <v>726</v>
      </c>
      <c r="C13" s="62"/>
      <c r="D13" s="57">
        <v>763</v>
      </c>
      <c r="E13" s="57">
        <v>763</v>
      </c>
      <c r="F13" s="57">
        <v>740</v>
      </c>
      <c r="G13" s="58"/>
      <c r="H13" s="58"/>
    </row>
    <row r="14" s="30" customFormat="1" ht="27" customHeight="1" spans="1:8">
      <c r="A14" s="60"/>
      <c r="B14" s="61" t="s">
        <v>727</v>
      </c>
      <c r="C14" s="62"/>
      <c r="D14" s="57">
        <v>6</v>
      </c>
      <c r="E14" s="57">
        <v>6</v>
      </c>
      <c r="F14" s="57">
        <v>6</v>
      </c>
      <c r="G14" s="58"/>
      <c r="H14" s="58"/>
    </row>
    <row r="15" s="30" customFormat="1" ht="27" customHeight="1" spans="1:8">
      <c r="A15" s="60"/>
      <c r="B15" s="61" t="s">
        <v>720</v>
      </c>
      <c r="C15" s="62"/>
      <c r="D15" s="57">
        <v>77</v>
      </c>
      <c r="E15" s="57">
        <v>77</v>
      </c>
      <c r="F15" s="57">
        <v>132</v>
      </c>
      <c r="G15" s="58"/>
      <c r="H15" s="58"/>
    </row>
    <row r="16" s="30" customFormat="1" ht="27" customHeight="1" spans="1:8">
      <c r="A16" s="60"/>
      <c r="B16" s="61" t="s">
        <v>721</v>
      </c>
      <c r="C16" s="62"/>
      <c r="D16" s="57">
        <v>1907</v>
      </c>
      <c r="E16" s="57">
        <v>1907</v>
      </c>
      <c r="F16" s="57">
        <v>1939</v>
      </c>
      <c r="G16" s="58"/>
      <c r="H16" s="58"/>
    </row>
    <row r="17" s="30" customFormat="1" ht="27" customHeight="1" spans="1:8">
      <c r="A17" s="60"/>
      <c r="B17" s="61" t="s">
        <v>722</v>
      </c>
      <c r="C17" s="62"/>
      <c r="D17" s="57">
        <v>0</v>
      </c>
      <c r="E17" s="57">
        <v>0</v>
      </c>
      <c r="F17" s="57">
        <v>0</v>
      </c>
      <c r="G17" s="58">
        <f>IF(E17=0,0,F17/E17)</f>
        <v>0</v>
      </c>
      <c r="H17" s="58">
        <v>0</v>
      </c>
    </row>
    <row r="18" s="30" customFormat="1" ht="27" customHeight="1" spans="1:8">
      <c r="A18" s="60"/>
      <c r="B18" s="61" t="s">
        <v>723</v>
      </c>
      <c r="C18" s="62"/>
      <c r="D18" s="57">
        <v>15</v>
      </c>
      <c r="E18" s="57">
        <v>15</v>
      </c>
      <c r="F18" s="57">
        <v>20</v>
      </c>
      <c r="G18" s="58"/>
      <c r="H18" s="58"/>
    </row>
    <row r="19" s="30" customFormat="1" ht="27" customHeight="1" spans="1:8">
      <c r="A19" s="60"/>
      <c r="B19" s="61" t="s">
        <v>724</v>
      </c>
      <c r="C19" s="62"/>
      <c r="D19" s="57">
        <v>2</v>
      </c>
      <c r="E19" s="57">
        <v>2</v>
      </c>
      <c r="F19" s="57">
        <v>1</v>
      </c>
      <c r="G19" s="58"/>
      <c r="H19" s="58"/>
    </row>
    <row r="20" s="30" customFormat="1" ht="27" customHeight="1" spans="1:16384">
      <c r="A20" s="46"/>
      <c r="B20" s="50" t="s">
        <v>728</v>
      </c>
      <c r="C20" s="51"/>
      <c r="D20" s="52">
        <f t="shared" ref="D20:F20" si="0">D12+D5</f>
        <v>15837</v>
      </c>
      <c r="E20" s="52">
        <f t="shared" si="0"/>
        <v>15837</v>
      </c>
      <c r="F20" s="52">
        <f t="shared" si="0"/>
        <v>18692</v>
      </c>
      <c r="G20" s="53">
        <v>1.180348</v>
      </c>
      <c r="H20" s="53">
        <v>0.7122</v>
      </c>
      <c r="XFC20" s="31"/>
      <c r="XFD20" s="31"/>
    </row>
    <row r="21" s="30" customFormat="1" ht="27" customHeight="1" spans="1:16384">
      <c r="A21" s="46"/>
      <c r="B21" s="63" t="s">
        <v>729</v>
      </c>
      <c r="C21" s="64"/>
      <c r="D21" s="52"/>
      <c r="E21" s="52"/>
      <c r="F21" s="52">
        <v>11786</v>
      </c>
      <c r="G21" s="53"/>
      <c r="H21" s="53"/>
      <c r="XFC21" s="31"/>
      <c r="XFD21" s="31"/>
    </row>
    <row r="22" s="30" customFormat="1" ht="27" customHeight="1" spans="1:16384">
      <c r="A22" s="46"/>
      <c r="B22" s="50" t="s">
        <v>730</v>
      </c>
      <c r="C22" s="51"/>
      <c r="D22" s="52"/>
      <c r="E22" s="52"/>
      <c r="F22" s="52">
        <f>F21+F20</f>
        <v>30478</v>
      </c>
      <c r="G22" s="53"/>
      <c r="H22" s="53"/>
      <c r="XFC22" s="31"/>
      <c r="XFD22" s="31"/>
    </row>
    <row r="23" s="30" customFormat="1" ht="27" customHeight="1" spans="1:16384">
      <c r="A23" s="38"/>
      <c r="B23" s="65"/>
      <c r="C23" s="66"/>
      <c r="D23" s="67"/>
      <c r="E23" s="66"/>
      <c r="F23" s="66"/>
      <c r="G23" s="68"/>
      <c r="H23" s="69" t="s">
        <v>731</v>
      </c>
      <c r="XFC23" s="31"/>
      <c r="XFD23" s="31"/>
    </row>
  </sheetData>
  <mergeCells count="21">
    <mergeCell ref="B1:H1"/>
    <mergeCell ref="G2:H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ageMargins left="0.75" right="0.75" top="1" bottom="1" header="0.5" footer="0.5"/>
  <pageSetup paperSize="9" scale="71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opLeftCell="B1" workbookViewId="0">
      <selection activeCell="O6" sqref="O6"/>
    </sheetView>
  </sheetViews>
  <sheetFormatPr defaultColWidth="8" defaultRowHeight="14.25"/>
  <cols>
    <col min="1" max="1" width="8" style="32" hidden="1"/>
    <col min="2" max="2" width="18.7" style="32"/>
    <col min="3" max="3" width="20.075" style="32"/>
    <col min="4" max="4" width="21.3333333333333" style="32"/>
    <col min="5" max="6" width="20.5833333333333" style="32"/>
    <col min="7" max="7" width="12.6333333333333" style="32" customWidth="1"/>
    <col min="8" max="8" width="10.55" style="32"/>
    <col min="9" max="16382" width="8" style="30"/>
    <col min="16383" max="16384" width="8" style="31"/>
  </cols>
  <sheetData>
    <row r="1" s="30" customFormat="1" ht="39" customHeight="1" spans="1:16384">
      <c r="A1" s="33"/>
      <c r="B1" s="34" t="s">
        <v>732</v>
      </c>
      <c r="C1" s="35"/>
      <c r="D1" s="36" t="s">
        <v>733</v>
      </c>
      <c r="E1" s="37"/>
      <c r="F1" s="37"/>
      <c r="G1" s="36"/>
      <c r="H1" s="36"/>
      <c r="XFC1" s="31"/>
      <c r="XFD1" s="31"/>
    </row>
    <row r="2" s="30" customFormat="1" ht="19.5" customHeight="1" spans="1:16384">
      <c r="A2" s="38"/>
      <c r="B2" s="38"/>
      <c r="C2" s="38"/>
      <c r="D2" s="38"/>
      <c r="E2" s="38"/>
      <c r="F2" s="38"/>
      <c r="G2" s="39"/>
      <c r="H2" s="39"/>
      <c r="XFC2" s="31"/>
      <c r="XFD2" s="31"/>
    </row>
    <row r="3" s="30" customFormat="1" ht="21.75" customHeight="1" spans="1:16384">
      <c r="A3" s="40"/>
      <c r="B3" s="41" t="s">
        <v>734</v>
      </c>
      <c r="C3" s="41"/>
      <c r="D3" s="42"/>
      <c r="E3" s="42"/>
      <c r="F3" s="43"/>
      <c r="G3" s="44"/>
      <c r="H3" s="45" t="s">
        <v>2</v>
      </c>
      <c r="XFC3" s="31"/>
      <c r="XFD3" s="31"/>
    </row>
    <row r="4" s="30" customFormat="1" ht="33" customHeight="1" spans="1:16384">
      <c r="A4" s="46"/>
      <c r="B4" s="47" t="s">
        <v>735</v>
      </c>
      <c r="C4" s="48"/>
      <c r="D4" s="47" t="s">
        <v>714</v>
      </c>
      <c r="E4" s="47" t="s">
        <v>715</v>
      </c>
      <c r="F4" s="47" t="s">
        <v>4</v>
      </c>
      <c r="G4" s="49" t="s">
        <v>736</v>
      </c>
      <c r="H4" s="49" t="s">
        <v>717</v>
      </c>
      <c r="XFC4" s="31"/>
      <c r="XFD4" s="31"/>
    </row>
    <row r="5" s="30" customFormat="1" ht="33" customHeight="1" spans="1:16384">
      <c r="A5" s="46"/>
      <c r="B5" s="50" t="s">
        <v>737</v>
      </c>
      <c r="C5" s="51"/>
      <c r="D5" s="52">
        <v>11354</v>
      </c>
      <c r="E5" s="52">
        <v>11354</v>
      </c>
      <c r="F5" s="52">
        <v>11264</v>
      </c>
      <c r="G5" s="53">
        <v>0.992085861839141</v>
      </c>
      <c r="H5" s="53">
        <v>1.263273</v>
      </c>
      <c r="XFC5" s="31"/>
      <c r="XFD5" s="31"/>
    </row>
    <row r="6" s="30" customFormat="1" ht="33" customHeight="1" spans="1:16384">
      <c r="A6" s="46"/>
      <c r="B6" s="50" t="s">
        <v>738</v>
      </c>
      <c r="C6" s="51"/>
      <c r="D6" s="52">
        <v>11296</v>
      </c>
      <c r="E6" s="52">
        <v>11296</v>
      </c>
      <c r="F6" s="52">
        <v>11244</v>
      </c>
      <c r="G6" s="53"/>
      <c r="H6" s="53"/>
      <c r="XFC6" s="31"/>
      <c r="XFD6" s="31"/>
    </row>
    <row r="7" s="30" customFormat="1" ht="33" customHeight="1" spans="1:16384">
      <c r="A7" s="46"/>
      <c r="B7" s="50" t="s">
        <v>739</v>
      </c>
      <c r="C7" s="51"/>
      <c r="D7" s="52">
        <v>58</v>
      </c>
      <c r="E7" s="52">
        <v>58</v>
      </c>
      <c r="F7" s="52">
        <v>20</v>
      </c>
      <c r="G7" s="53"/>
      <c r="H7" s="53"/>
      <c r="XFC7" s="31"/>
      <c r="XFD7" s="31"/>
    </row>
    <row r="8" s="30" customFormat="1" ht="33" customHeight="1" spans="1:16384">
      <c r="A8" s="54" t="s">
        <v>740</v>
      </c>
      <c r="B8" s="55"/>
      <c r="C8" s="56"/>
      <c r="D8" s="57">
        <v>1937</v>
      </c>
      <c r="E8" s="57">
        <v>1937</v>
      </c>
      <c r="F8" s="57">
        <f>SUM(F9:F12)</f>
        <v>1981</v>
      </c>
      <c r="G8" s="58">
        <f>IF(E8=0,0,F8/E8)</f>
        <v>1.02271553949406</v>
      </c>
      <c r="H8" s="58">
        <v>1.04820926</v>
      </c>
      <c r="I8" s="32"/>
      <c r="XFD8" s="31"/>
    </row>
    <row r="9" s="30" customFormat="1" ht="33" customHeight="1" spans="1:16384">
      <c r="A9" s="54" t="s">
        <v>741</v>
      </c>
      <c r="B9" s="55"/>
      <c r="C9" s="56"/>
      <c r="D9" s="57">
        <v>1773</v>
      </c>
      <c r="E9" s="57">
        <v>1773</v>
      </c>
      <c r="F9" s="57">
        <v>1781</v>
      </c>
      <c r="G9" s="58"/>
      <c r="H9" s="58"/>
      <c r="I9" s="32"/>
      <c r="XFD9" s="31"/>
    </row>
    <row r="10" s="30" customFormat="1" ht="33" customHeight="1" spans="1:16384">
      <c r="A10" s="54" t="s">
        <v>742</v>
      </c>
      <c r="B10" s="55"/>
      <c r="C10" s="56"/>
      <c r="D10" s="57">
        <v>113</v>
      </c>
      <c r="E10" s="57">
        <v>113</v>
      </c>
      <c r="F10" s="57">
        <v>123</v>
      </c>
      <c r="G10" s="58"/>
      <c r="H10" s="58"/>
      <c r="I10" s="32"/>
      <c r="XFD10" s="31"/>
    </row>
    <row r="11" s="30" customFormat="1" ht="33" customHeight="1" spans="1:16384">
      <c r="A11" s="54" t="s">
        <v>743</v>
      </c>
      <c r="B11" s="55"/>
      <c r="C11" s="56"/>
      <c r="D11" s="57">
        <v>48</v>
      </c>
      <c r="E11" s="57">
        <v>48</v>
      </c>
      <c r="F11" s="57">
        <v>76</v>
      </c>
      <c r="G11" s="58"/>
      <c r="H11" s="58"/>
      <c r="I11" s="32"/>
      <c r="XFD11" s="31"/>
    </row>
    <row r="12" s="30" customFormat="1" ht="33" customHeight="1" spans="1:16384">
      <c r="A12" s="54" t="s">
        <v>739</v>
      </c>
      <c r="B12" s="55"/>
      <c r="C12" s="56"/>
      <c r="D12" s="57">
        <v>3</v>
      </c>
      <c r="E12" s="57">
        <v>3</v>
      </c>
      <c r="F12" s="57">
        <v>1</v>
      </c>
      <c r="G12" s="58"/>
      <c r="H12" s="58"/>
      <c r="I12" s="32"/>
      <c r="XFD12" s="31"/>
    </row>
    <row r="13" s="31" customFormat="1" ht="33" customHeight="1" spans="1:16383">
      <c r="A13" s="54"/>
      <c r="B13" s="50" t="s">
        <v>744</v>
      </c>
      <c r="C13" s="51"/>
      <c r="D13" s="57">
        <f t="shared" ref="D13:F13" si="0">D5+D8</f>
        <v>13291</v>
      </c>
      <c r="E13" s="57">
        <f t="shared" si="0"/>
        <v>13291</v>
      </c>
      <c r="F13" s="57">
        <f t="shared" si="0"/>
        <v>13245</v>
      </c>
      <c r="G13" s="58">
        <v>0.9965</v>
      </c>
      <c r="H13" s="58">
        <v>1.017797</v>
      </c>
      <c r="I13" s="32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  <c r="LU13" s="30"/>
      <c r="LV13" s="30"/>
      <c r="LW13" s="30"/>
      <c r="LX13" s="30"/>
      <c r="LY13" s="30"/>
      <c r="LZ13" s="30"/>
      <c r="MA13" s="30"/>
      <c r="MB13" s="30"/>
      <c r="MC13" s="30"/>
      <c r="MD13" s="30"/>
      <c r="ME13" s="30"/>
      <c r="MF13" s="30"/>
      <c r="MG13" s="30"/>
      <c r="MH13" s="30"/>
      <c r="MI13" s="30"/>
      <c r="MJ13" s="30"/>
      <c r="MK13" s="30"/>
      <c r="ML13" s="30"/>
      <c r="MM13" s="30"/>
      <c r="MN13" s="30"/>
      <c r="MO13" s="30"/>
      <c r="MP13" s="30"/>
      <c r="MQ13" s="30"/>
      <c r="MR13" s="30"/>
      <c r="MS13" s="30"/>
      <c r="MT13" s="30"/>
      <c r="MU13" s="30"/>
      <c r="MV13" s="30"/>
      <c r="MW13" s="30"/>
      <c r="MX13" s="30"/>
      <c r="MY13" s="30"/>
      <c r="MZ13" s="30"/>
      <c r="NA13" s="30"/>
      <c r="NB13" s="30"/>
      <c r="NC13" s="30"/>
      <c r="ND13" s="30"/>
      <c r="NE13" s="30"/>
      <c r="NF13" s="30"/>
      <c r="NG13" s="30"/>
      <c r="NH13" s="30"/>
      <c r="NI13" s="30"/>
      <c r="NJ13" s="30"/>
      <c r="NK13" s="30"/>
      <c r="NL13" s="30"/>
      <c r="NM13" s="30"/>
      <c r="NN13" s="30"/>
      <c r="NO13" s="30"/>
      <c r="NP13" s="30"/>
      <c r="NQ13" s="30"/>
      <c r="NR13" s="30"/>
      <c r="NS13" s="30"/>
      <c r="NT13" s="30"/>
      <c r="NU13" s="30"/>
      <c r="NV13" s="30"/>
      <c r="NW13" s="30"/>
      <c r="NX13" s="30"/>
      <c r="NY13" s="30"/>
      <c r="NZ13" s="30"/>
      <c r="OA13" s="30"/>
      <c r="OB13" s="30"/>
      <c r="OC13" s="30"/>
      <c r="OD13" s="30"/>
      <c r="OE13" s="30"/>
      <c r="OF13" s="30"/>
      <c r="OG13" s="30"/>
      <c r="OH13" s="30"/>
      <c r="OI13" s="30"/>
      <c r="OJ13" s="30"/>
      <c r="OK13" s="30"/>
      <c r="OL13" s="30"/>
      <c r="OM13" s="30"/>
      <c r="ON13" s="30"/>
      <c r="OO13" s="30"/>
      <c r="OP13" s="30"/>
      <c r="OQ13" s="30"/>
      <c r="OR13" s="30"/>
      <c r="OS13" s="30"/>
      <c r="OT13" s="30"/>
      <c r="OU13" s="30"/>
      <c r="OV13" s="30"/>
      <c r="OW13" s="30"/>
      <c r="OX13" s="30"/>
      <c r="OY13" s="30"/>
      <c r="OZ13" s="30"/>
      <c r="PA13" s="30"/>
      <c r="PB13" s="30"/>
      <c r="PC13" s="30"/>
      <c r="PD13" s="30"/>
      <c r="PE13" s="30"/>
      <c r="PF13" s="30"/>
      <c r="PG13" s="30"/>
      <c r="PH13" s="30"/>
      <c r="PI13" s="30"/>
      <c r="PJ13" s="30"/>
      <c r="PK13" s="30"/>
      <c r="PL13" s="30"/>
      <c r="PM13" s="30"/>
      <c r="PN13" s="30"/>
      <c r="PO13" s="30"/>
      <c r="PP13" s="30"/>
      <c r="PQ13" s="30"/>
      <c r="PR13" s="30"/>
      <c r="PS13" s="30"/>
      <c r="PT13" s="30"/>
      <c r="PU13" s="30"/>
      <c r="PV13" s="30"/>
      <c r="PW13" s="30"/>
      <c r="PX13" s="30"/>
      <c r="PY13" s="30"/>
      <c r="PZ13" s="30"/>
      <c r="QA13" s="30"/>
      <c r="QB13" s="30"/>
      <c r="QC13" s="30"/>
      <c r="QD13" s="30"/>
      <c r="QE13" s="30"/>
      <c r="QF13" s="30"/>
      <c r="QG13" s="30"/>
      <c r="QH13" s="30"/>
      <c r="QI13" s="30"/>
      <c r="QJ13" s="30"/>
      <c r="QK13" s="30"/>
      <c r="QL13" s="30"/>
      <c r="QM13" s="30"/>
      <c r="QN13" s="30"/>
      <c r="QO13" s="30"/>
      <c r="QP13" s="30"/>
      <c r="QQ13" s="30"/>
      <c r="QR13" s="30"/>
      <c r="QS13" s="30"/>
      <c r="QT13" s="30"/>
      <c r="QU13" s="30"/>
      <c r="QV13" s="30"/>
      <c r="QW13" s="30"/>
      <c r="QX13" s="30"/>
      <c r="QY13" s="30"/>
      <c r="QZ13" s="30"/>
      <c r="RA13" s="30"/>
      <c r="RB13" s="30"/>
      <c r="RC13" s="30"/>
      <c r="RD13" s="30"/>
      <c r="RE13" s="30"/>
      <c r="RF13" s="30"/>
      <c r="RG13" s="30"/>
      <c r="RH13" s="30"/>
      <c r="RI13" s="30"/>
      <c r="RJ13" s="30"/>
      <c r="RK13" s="30"/>
      <c r="RL13" s="30"/>
      <c r="RM13" s="30"/>
      <c r="RN13" s="30"/>
      <c r="RO13" s="30"/>
      <c r="RP13" s="30"/>
      <c r="RQ13" s="30"/>
      <c r="RR13" s="30"/>
      <c r="RS13" s="30"/>
      <c r="RT13" s="30"/>
      <c r="RU13" s="30"/>
      <c r="RV13" s="30"/>
      <c r="RW13" s="30"/>
      <c r="RX13" s="30"/>
      <c r="RY13" s="30"/>
      <c r="RZ13" s="30"/>
      <c r="SA13" s="30"/>
      <c r="SB13" s="30"/>
      <c r="SC13" s="30"/>
      <c r="SD13" s="30"/>
      <c r="SE13" s="30"/>
      <c r="SF13" s="30"/>
      <c r="SG13" s="30"/>
      <c r="SH13" s="30"/>
      <c r="SI13" s="30"/>
      <c r="SJ13" s="30"/>
      <c r="SK13" s="30"/>
      <c r="SL13" s="30"/>
      <c r="SM13" s="30"/>
      <c r="SN13" s="30"/>
      <c r="SO13" s="30"/>
      <c r="SP13" s="30"/>
      <c r="SQ13" s="30"/>
      <c r="SR13" s="30"/>
      <c r="SS13" s="30"/>
      <c r="ST13" s="30"/>
      <c r="SU13" s="30"/>
      <c r="SV13" s="30"/>
      <c r="SW13" s="30"/>
      <c r="SX13" s="30"/>
      <c r="SY13" s="30"/>
      <c r="SZ13" s="30"/>
      <c r="TA13" s="30"/>
      <c r="TB13" s="30"/>
      <c r="TC13" s="30"/>
      <c r="TD13" s="30"/>
      <c r="TE13" s="30"/>
      <c r="TF13" s="30"/>
      <c r="TG13" s="30"/>
      <c r="TH13" s="30"/>
      <c r="TI13" s="30"/>
      <c r="TJ13" s="30"/>
      <c r="TK13" s="30"/>
      <c r="TL13" s="30"/>
      <c r="TM13" s="30"/>
      <c r="TN13" s="30"/>
      <c r="TO13" s="30"/>
      <c r="TP13" s="30"/>
      <c r="TQ13" s="30"/>
      <c r="TR13" s="30"/>
      <c r="TS13" s="30"/>
      <c r="TT13" s="30"/>
      <c r="TU13" s="30"/>
      <c r="TV13" s="30"/>
      <c r="TW13" s="30"/>
      <c r="TX13" s="30"/>
      <c r="TY13" s="30"/>
      <c r="TZ13" s="30"/>
      <c r="UA13" s="30"/>
      <c r="UB13" s="30"/>
      <c r="UC13" s="30"/>
      <c r="UD13" s="30"/>
      <c r="UE13" s="30"/>
      <c r="UF13" s="30"/>
      <c r="UG13" s="30"/>
      <c r="UH13" s="30"/>
      <c r="UI13" s="30"/>
      <c r="UJ13" s="30"/>
      <c r="UK13" s="30"/>
      <c r="UL13" s="30"/>
      <c r="UM13" s="30"/>
      <c r="UN13" s="30"/>
      <c r="UO13" s="30"/>
      <c r="UP13" s="30"/>
      <c r="UQ13" s="30"/>
      <c r="UR13" s="30"/>
      <c r="US13" s="30"/>
      <c r="UT13" s="30"/>
      <c r="UU13" s="30"/>
      <c r="UV13" s="30"/>
      <c r="UW13" s="30"/>
      <c r="UX13" s="30"/>
      <c r="UY13" s="30"/>
      <c r="UZ13" s="30"/>
      <c r="VA13" s="30"/>
      <c r="VB13" s="30"/>
      <c r="VC13" s="30"/>
      <c r="VD13" s="30"/>
      <c r="VE13" s="30"/>
      <c r="VF13" s="30"/>
      <c r="VG13" s="30"/>
      <c r="VH13" s="30"/>
      <c r="VI13" s="30"/>
      <c r="VJ13" s="30"/>
      <c r="VK13" s="30"/>
      <c r="VL13" s="30"/>
      <c r="VM13" s="30"/>
      <c r="VN13" s="30"/>
      <c r="VO13" s="30"/>
      <c r="VP13" s="30"/>
      <c r="VQ13" s="30"/>
      <c r="VR13" s="30"/>
      <c r="VS13" s="30"/>
      <c r="VT13" s="30"/>
      <c r="VU13" s="30"/>
      <c r="VV13" s="30"/>
      <c r="VW13" s="30"/>
      <c r="VX13" s="30"/>
      <c r="VY13" s="30"/>
      <c r="VZ13" s="30"/>
      <c r="WA13" s="30"/>
      <c r="WB13" s="30"/>
      <c r="WC13" s="30"/>
      <c r="WD13" s="30"/>
      <c r="WE13" s="30"/>
      <c r="WF13" s="30"/>
      <c r="WG13" s="30"/>
      <c r="WH13" s="30"/>
      <c r="WI13" s="30"/>
      <c r="WJ13" s="30"/>
      <c r="WK13" s="30"/>
      <c r="WL13" s="30"/>
      <c r="WM13" s="30"/>
      <c r="WN13" s="30"/>
      <c r="WO13" s="30"/>
      <c r="WP13" s="30"/>
      <c r="WQ13" s="30"/>
      <c r="WR13" s="30"/>
      <c r="WS13" s="30"/>
      <c r="WT13" s="30"/>
      <c r="WU13" s="30"/>
      <c r="WV13" s="30"/>
      <c r="WW13" s="30"/>
      <c r="WX13" s="30"/>
      <c r="WY13" s="30"/>
      <c r="WZ13" s="30"/>
      <c r="XA13" s="30"/>
      <c r="XB13" s="30"/>
      <c r="XC13" s="30"/>
      <c r="XD13" s="30"/>
      <c r="XE13" s="30"/>
      <c r="XF13" s="30"/>
      <c r="XG13" s="30"/>
      <c r="XH13" s="30"/>
      <c r="XI13" s="30"/>
      <c r="XJ13" s="30"/>
      <c r="XK13" s="30"/>
      <c r="XL13" s="30"/>
      <c r="XM13" s="30"/>
      <c r="XN13" s="30"/>
      <c r="XO13" s="30"/>
      <c r="XP13" s="30"/>
      <c r="XQ13" s="30"/>
      <c r="XR13" s="30"/>
      <c r="XS13" s="30"/>
      <c r="XT13" s="30"/>
      <c r="XU13" s="30"/>
      <c r="XV13" s="30"/>
      <c r="XW13" s="30"/>
      <c r="XX13" s="30"/>
      <c r="XY13" s="30"/>
      <c r="XZ13" s="30"/>
      <c r="YA13" s="30"/>
      <c r="YB13" s="30"/>
      <c r="YC13" s="30"/>
      <c r="YD13" s="30"/>
      <c r="YE13" s="30"/>
      <c r="YF13" s="30"/>
      <c r="YG13" s="30"/>
      <c r="YH13" s="30"/>
      <c r="YI13" s="30"/>
      <c r="YJ13" s="30"/>
      <c r="YK13" s="30"/>
      <c r="YL13" s="30"/>
      <c r="YM13" s="30"/>
      <c r="YN13" s="30"/>
      <c r="YO13" s="30"/>
      <c r="YP13" s="30"/>
      <c r="YQ13" s="30"/>
      <c r="YR13" s="30"/>
      <c r="YS13" s="30"/>
      <c r="YT13" s="30"/>
      <c r="YU13" s="30"/>
      <c r="YV13" s="30"/>
      <c r="YW13" s="30"/>
      <c r="YX13" s="30"/>
      <c r="YY13" s="30"/>
      <c r="YZ13" s="30"/>
      <c r="ZA13" s="30"/>
      <c r="ZB13" s="30"/>
      <c r="ZC13" s="30"/>
      <c r="ZD13" s="30"/>
      <c r="ZE13" s="30"/>
      <c r="ZF13" s="30"/>
      <c r="ZG13" s="30"/>
      <c r="ZH13" s="30"/>
      <c r="ZI13" s="30"/>
      <c r="ZJ13" s="30"/>
      <c r="ZK13" s="30"/>
      <c r="ZL13" s="30"/>
      <c r="ZM13" s="30"/>
      <c r="ZN13" s="30"/>
      <c r="ZO13" s="30"/>
      <c r="ZP13" s="30"/>
      <c r="ZQ13" s="30"/>
      <c r="ZR13" s="30"/>
      <c r="ZS13" s="30"/>
      <c r="ZT13" s="30"/>
      <c r="ZU13" s="30"/>
      <c r="ZV13" s="30"/>
      <c r="ZW13" s="30"/>
      <c r="ZX13" s="30"/>
      <c r="ZY13" s="30"/>
      <c r="ZZ13" s="30"/>
      <c r="AAA13" s="30"/>
      <c r="AAB13" s="30"/>
      <c r="AAC13" s="30"/>
      <c r="AAD13" s="30"/>
      <c r="AAE13" s="30"/>
      <c r="AAF13" s="30"/>
      <c r="AAG13" s="30"/>
      <c r="AAH13" s="30"/>
      <c r="AAI13" s="30"/>
      <c r="AAJ13" s="30"/>
      <c r="AAK13" s="30"/>
      <c r="AAL13" s="30"/>
      <c r="AAM13" s="30"/>
      <c r="AAN13" s="30"/>
      <c r="AAO13" s="30"/>
      <c r="AAP13" s="30"/>
      <c r="AAQ13" s="30"/>
      <c r="AAR13" s="30"/>
      <c r="AAS13" s="30"/>
      <c r="AAT13" s="30"/>
      <c r="AAU13" s="30"/>
      <c r="AAV13" s="30"/>
      <c r="AAW13" s="30"/>
      <c r="AAX13" s="30"/>
      <c r="AAY13" s="30"/>
      <c r="AAZ13" s="30"/>
      <c r="ABA13" s="30"/>
      <c r="ABB13" s="30"/>
      <c r="ABC13" s="30"/>
      <c r="ABD13" s="30"/>
      <c r="ABE13" s="30"/>
      <c r="ABF13" s="30"/>
      <c r="ABG13" s="30"/>
      <c r="ABH13" s="30"/>
      <c r="ABI13" s="30"/>
      <c r="ABJ13" s="30"/>
      <c r="ABK13" s="30"/>
      <c r="ABL13" s="30"/>
      <c r="ABM13" s="30"/>
      <c r="ABN13" s="30"/>
      <c r="ABO13" s="30"/>
      <c r="ABP13" s="30"/>
      <c r="ABQ13" s="30"/>
      <c r="ABR13" s="30"/>
      <c r="ABS13" s="30"/>
      <c r="ABT13" s="30"/>
      <c r="ABU13" s="30"/>
      <c r="ABV13" s="30"/>
      <c r="ABW13" s="30"/>
      <c r="ABX13" s="30"/>
      <c r="ABY13" s="30"/>
      <c r="ABZ13" s="30"/>
      <c r="ACA13" s="30"/>
      <c r="ACB13" s="30"/>
      <c r="ACC13" s="30"/>
      <c r="ACD13" s="30"/>
      <c r="ACE13" s="30"/>
      <c r="ACF13" s="30"/>
      <c r="ACG13" s="30"/>
      <c r="ACH13" s="30"/>
      <c r="ACI13" s="30"/>
      <c r="ACJ13" s="30"/>
      <c r="ACK13" s="30"/>
      <c r="ACL13" s="30"/>
      <c r="ACM13" s="30"/>
      <c r="ACN13" s="30"/>
      <c r="ACO13" s="30"/>
      <c r="ACP13" s="30"/>
      <c r="ACQ13" s="30"/>
      <c r="ACR13" s="30"/>
      <c r="ACS13" s="30"/>
      <c r="ACT13" s="30"/>
      <c r="ACU13" s="30"/>
      <c r="ACV13" s="30"/>
      <c r="ACW13" s="30"/>
      <c r="ACX13" s="30"/>
      <c r="ACY13" s="30"/>
      <c r="ACZ13" s="30"/>
      <c r="ADA13" s="30"/>
      <c r="ADB13" s="30"/>
      <c r="ADC13" s="30"/>
      <c r="ADD13" s="30"/>
      <c r="ADE13" s="30"/>
      <c r="ADF13" s="30"/>
      <c r="ADG13" s="30"/>
      <c r="ADH13" s="30"/>
      <c r="ADI13" s="30"/>
      <c r="ADJ13" s="30"/>
      <c r="ADK13" s="30"/>
      <c r="ADL13" s="30"/>
      <c r="ADM13" s="30"/>
      <c r="ADN13" s="30"/>
      <c r="ADO13" s="30"/>
      <c r="ADP13" s="30"/>
      <c r="ADQ13" s="30"/>
      <c r="ADR13" s="30"/>
      <c r="ADS13" s="30"/>
      <c r="ADT13" s="30"/>
      <c r="ADU13" s="30"/>
      <c r="ADV13" s="30"/>
      <c r="ADW13" s="30"/>
      <c r="ADX13" s="30"/>
      <c r="ADY13" s="30"/>
      <c r="ADZ13" s="30"/>
      <c r="AEA13" s="30"/>
      <c r="AEB13" s="30"/>
      <c r="AEC13" s="30"/>
      <c r="AED13" s="30"/>
      <c r="AEE13" s="30"/>
      <c r="AEF13" s="30"/>
      <c r="AEG13" s="30"/>
      <c r="AEH13" s="30"/>
      <c r="AEI13" s="30"/>
      <c r="AEJ13" s="30"/>
      <c r="AEK13" s="30"/>
      <c r="AEL13" s="30"/>
      <c r="AEM13" s="30"/>
      <c r="AEN13" s="30"/>
      <c r="AEO13" s="30"/>
      <c r="AEP13" s="30"/>
      <c r="AEQ13" s="30"/>
      <c r="AER13" s="30"/>
      <c r="AES13" s="30"/>
      <c r="AET13" s="30"/>
      <c r="AEU13" s="30"/>
      <c r="AEV13" s="30"/>
      <c r="AEW13" s="30"/>
      <c r="AEX13" s="30"/>
      <c r="AEY13" s="30"/>
      <c r="AEZ13" s="30"/>
      <c r="AFA13" s="30"/>
      <c r="AFB13" s="30"/>
      <c r="AFC13" s="30"/>
      <c r="AFD13" s="30"/>
      <c r="AFE13" s="30"/>
      <c r="AFF13" s="30"/>
      <c r="AFG13" s="30"/>
      <c r="AFH13" s="30"/>
      <c r="AFI13" s="30"/>
      <c r="AFJ13" s="30"/>
      <c r="AFK13" s="30"/>
      <c r="AFL13" s="30"/>
      <c r="AFM13" s="30"/>
      <c r="AFN13" s="30"/>
      <c r="AFO13" s="30"/>
      <c r="AFP13" s="30"/>
      <c r="AFQ13" s="30"/>
      <c r="AFR13" s="30"/>
      <c r="AFS13" s="30"/>
      <c r="AFT13" s="30"/>
      <c r="AFU13" s="30"/>
      <c r="AFV13" s="30"/>
      <c r="AFW13" s="30"/>
      <c r="AFX13" s="30"/>
      <c r="AFY13" s="30"/>
      <c r="AFZ13" s="30"/>
      <c r="AGA13" s="30"/>
      <c r="AGB13" s="30"/>
      <c r="AGC13" s="30"/>
      <c r="AGD13" s="30"/>
      <c r="AGE13" s="30"/>
      <c r="AGF13" s="30"/>
      <c r="AGG13" s="30"/>
      <c r="AGH13" s="30"/>
      <c r="AGI13" s="30"/>
      <c r="AGJ13" s="30"/>
      <c r="AGK13" s="30"/>
      <c r="AGL13" s="30"/>
      <c r="AGM13" s="30"/>
      <c r="AGN13" s="30"/>
      <c r="AGO13" s="30"/>
      <c r="AGP13" s="30"/>
      <c r="AGQ13" s="30"/>
      <c r="AGR13" s="30"/>
      <c r="AGS13" s="30"/>
      <c r="AGT13" s="30"/>
      <c r="AGU13" s="30"/>
      <c r="AGV13" s="30"/>
      <c r="AGW13" s="30"/>
      <c r="AGX13" s="30"/>
      <c r="AGY13" s="30"/>
      <c r="AGZ13" s="30"/>
      <c r="AHA13" s="30"/>
      <c r="AHB13" s="30"/>
      <c r="AHC13" s="30"/>
      <c r="AHD13" s="30"/>
      <c r="AHE13" s="30"/>
      <c r="AHF13" s="30"/>
      <c r="AHG13" s="30"/>
      <c r="AHH13" s="30"/>
      <c r="AHI13" s="30"/>
      <c r="AHJ13" s="30"/>
      <c r="AHK13" s="30"/>
      <c r="AHL13" s="30"/>
      <c r="AHM13" s="30"/>
      <c r="AHN13" s="30"/>
      <c r="AHO13" s="30"/>
      <c r="AHP13" s="30"/>
      <c r="AHQ13" s="30"/>
      <c r="AHR13" s="30"/>
      <c r="AHS13" s="30"/>
      <c r="AHT13" s="30"/>
      <c r="AHU13" s="30"/>
      <c r="AHV13" s="30"/>
      <c r="AHW13" s="30"/>
      <c r="AHX13" s="30"/>
      <c r="AHY13" s="30"/>
      <c r="AHZ13" s="30"/>
      <c r="AIA13" s="30"/>
      <c r="AIB13" s="30"/>
      <c r="AIC13" s="30"/>
      <c r="AID13" s="30"/>
      <c r="AIE13" s="30"/>
      <c r="AIF13" s="30"/>
      <c r="AIG13" s="30"/>
      <c r="AIH13" s="30"/>
      <c r="AII13" s="30"/>
      <c r="AIJ13" s="30"/>
      <c r="AIK13" s="30"/>
      <c r="AIL13" s="30"/>
      <c r="AIM13" s="30"/>
      <c r="AIN13" s="30"/>
      <c r="AIO13" s="30"/>
      <c r="AIP13" s="30"/>
      <c r="AIQ13" s="30"/>
      <c r="AIR13" s="30"/>
      <c r="AIS13" s="30"/>
      <c r="AIT13" s="30"/>
      <c r="AIU13" s="30"/>
      <c r="AIV13" s="30"/>
      <c r="AIW13" s="30"/>
      <c r="AIX13" s="30"/>
      <c r="AIY13" s="30"/>
      <c r="AIZ13" s="30"/>
      <c r="AJA13" s="30"/>
      <c r="AJB13" s="30"/>
      <c r="AJC13" s="30"/>
      <c r="AJD13" s="30"/>
      <c r="AJE13" s="30"/>
      <c r="AJF13" s="30"/>
      <c r="AJG13" s="30"/>
      <c r="AJH13" s="30"/>
      <c r="AJI13" s="30"/>
      <c r="AJJ13" s="30"/>
      <c r="AJK13" s="30"/>
      <c r="AJL13" s="30"/>
      <c r="AJM13" s="30"/>
      <c r="AJN13" s="30"/>
      <c r="AJO13" s="30"/>
      <c r="AJP13" s="30"/>
      <c r="AJQ13" s="30"/>
      <c r="AJR13" s="30"/>
      <c r="AJS13" s="30"/>
      <c r="AJT13" s="30"/>
      <c r="AJU13" s="30"/>
      <c r="AJV13" s="30"/>
      <c r="AJW13" s="30"/>
      <c r="AJX13" s="30"/>
      <c r="AJY13" s="30"/>
      <c r="AJZ13" s="30"/>
      <c r="AKA13" s="30"/>
      <c r="AKB13" s="30"/>
      <c r="AKC13" s="30"/>
      <c r="AKD13" s="30"/>
      <c r="AKE13" s="30"/>
      <c r="AKF13" s="30"/>
      <c r="AKG13" s="30"/>
      <c r="AKH13" s="30"/>
      <c r="AKI13" s="30"/>
      <c r="AKJ13" s="30"/>
      <c r="AKK13" s="30"/>
      <c r="AKL13" s="30"/>
      <c r="AKM13" s="30"/>
      <c r="AKN13" s="30"/>
      <c r="AKO13" s="30"/>
      <c r="AKP13" s="30"/>
      <c r="AKQ13" s="30"/>
      <c r="AKR13" s="30"/>
      <c r="AKS13" s="30"/>
      <c r="AKT13" s="30"/>
      <c r="AKU13" s="30"/>
      <c r="AKV13" s="30"/>
      <c r="AKW13" s="30"/>
      <c r="AKX13" s="30"/>
      <c r="AKY13" s="30"/>
      <c r="AKZ13" s="30"/>
      <c r="ALA13" s="30"/>
      <c r="ALB13" s="30"/>
      <c r="ALC13" s="30"/>
      <c r="ALD13" s="30"/>
      <c r="ALE13" s="30"/>
      <c r="ALF13" s="30"/>
      <c r="ALG13" s="30"/>
      <c r="ALH13" s="30"/>
      <c r="ALI13" s="30"/>
      <c r="ALJ13" s="30"/>
      <c r="ALK13" s="30"/>
      <c r="ALL13" s="30"/>
      <c r="ALM13" s="30"/>
      <c r="ALN13" s="30"/>
      <c r="ALO13" s="30"/>
      <c r="ALP13" s="30"/>
      <c r="ALQ13" s="30"/>
      <c r="ALR13" s="30"/>
      <c r="ALS13" s="30"/>
      <c r="ALT13" s="30"/>
      <c r="ALU13" s="30"/>
      <c r="ALV13" s="30"/>
      <c r="ALW13" s="30"/>
      <c r="ALX13" s="30"/>
      <c r="ALY13" s="30"/>
      <c r="ALZ13" s="30"/>
      <c r="AMA13" s="30"/>
      <c r="AMB13" s="30"/>
      <c r="AMC13" s="30"/>
      <c r="AMD13" s="30"/>
      <c r="AME13" s="30"/>
      <c r="AMF13" s="30"/>
      <c r="AMG13" s="30"/>
      <c r="AMH13" s="30"/>
      <c r="AMI13" s="30"/>
      <c r="AMJ13" s="30"/>
      <c r="AMK13" s="30"/>
      <c r="AML13" s="30"/>
      <c r="AMM13" s="30"/>
      <c r="AMN13" s="30"/>
      <c r="AMO13" s="30"/>
      <c r="AMP13" s="30"/>
      <c r="AMQ13" s="30"/>
      <c r="AMR13" s="30"/>
      <c r="AMS13" s="30"/>
      <c r="AMT13" s="30"/>
      <c r="AMU13" s="30"/>
      <c r="AMV13" s="30"/>
      <c r="AMW13" s="30"/>
      <c r="AMX13" s="30"/>
      <c r="AMY13" s="30"/>
      <c r="AMZ13" s="30"/>
      <c r="ANA13" s="30"/>
      <c r="ANB13" s="30"/>
      <c r="ANC13" s="30"/>
      <c r="AND13" s="30"/>
      <c r="ANE13" s="30"/>
      <c r="ANF13" s="30"/>
      <c r="ANG13" s="30"/>
      <c r="ANH13" s="30"/>
      <c r="ANI13" s="30"/>
      <c r="ANJ13" s="30"/>
      <c r="ANK13" s="30"/>
      <c r="ANL13" s="30"/>
      <c r="ANM13" s="30"/>
      <c r="ANN13" s="30"/>
      <c r="ANO13" s="30"/>
      <c r="ANP13" s="30"/>
      <c r="ANQ13" s="30"/>
      <c r="ANR13" s="30"/>
      <c r="ANS13" s="30"/>
      <c r="ANT13" s="30"/>
      <c r="ANU13" s="30"/>
      <c r="ANV13" s="30"/>
      <c r="ANW13" s="30"/>
      <c r="ANX13" s="30"/>
      <c r="ANY13" s="30"/>
      <c r="ANZ13" s="30"/>
      <c r="AOA13" s="30"/>
      <c r="AOB13" s="30"/>
      <c r="AOC13" s="30"/>
      <c r="AOD13" s="30"/>
      <c r="AOE13" s="30"/>
      <c r="AOF13" s="30"/>
      <c r="AOG13" s="30"/>
      <c r="AOH13" s="30"/>
      <c r="AOI13" s="30"/>
      <c r="AOJ13" s="30"/>
      <c r="AOK13" s="30"/>
      <c r="AOL13" s="30"/>
      <c r="AOM13" s="30"/>
      <c r="AON13" s="30"/>
      <c r="AOO13" s="30"/>
      <c r="AOP13" s="30"/>
      <c r="AOQ13" s="30"/>
      <c r="AOR13" s="30"/>
      <c r="AOS13" s="30"/>
      <c r="AOT13" s="30"/>
      <c r="AOU13" s="30"/>
      <c r="AOV13" s="30"/>
      <c r="AOW13" s="30"/>
      <c r="AOX13" s="30"/>
      <c r="AOY13" s="30"/>
      <c r="AOZ13" s="30"/>
      <c r="APA13" s="30"/>
      <c r="APB13" s="30"/>
      <c r="APC13" s="30"/>
      <c r="APD13" s="30"/>
      <c r="APE13" s="30"/>
      <c r="APF13" s="30"/>
      <c r="APG13" s="30"/>
      <c r="APH13" s="30"/>
      <c r="API13" s="30"/>
      <c r="APJ13" s="30"/>
      <c r="APK13" s="30"/>
      <c r="APL13" s="30"/>
      <c r="APM13" s="30"/>
      <c r="APN13" s="30"/>
      <c r="APO13" s="30"/>
      <c r="APP13" s="30"/>
      <c r="APQ13" s="30"/>
      <c r="APR13" s="30"/>
      <c r="APS13" s="30"/>
      <c r="APT13" s="30"/>
      <c r="APU13" s="30"/>
      <c r="APV13" s="30"/>
      <c r="APW13" s="30"/>
      <c r="APX13" s="30"/>
      <c r="APY13" s="30"/>
      <c r="APZ13" s="30"/>
      <c r="AQA13" s="30"/>
      <c r="AQB13" s="30"/>
      <c r="AQC13" s="30"/>
      <c r="AQD13" s="30"/>
      <c r="AQE13" s="30"/>
      <c r="AQF13" s="30"/>
      <c r="AQG13" s="30"/>
      <c r="AQH13" s="30"/>
      <c r="AQI13" s="30"/>
      <c r="AQJ13" s="30"/>
      <c r="AQK13" s="30"/>
      <c r="AQL13" s="30"/>
      <c r="AQM13" s="30"/>
      <c r="AQN13" s="30"/>
      <c r="AQO13" s="30"/>
      <c r="AQP13" s="30"/>
      <c r="AQQ13" s="30"/>
      <c r="AQR13" s="30"/>
      <c r="AQS13" s="30"/>
      <c r="AQT13" s="30"/>
      <c r="AQU13" s="30"/>
      <c r="AQV13" s="30"/>
      <c r="AQW13" s="30"/>
      <c r="AQX13" s="30"/>
      <c r="AQY13" s="30"/>
      <c r="AQZ13" s="30"/>
      <c r="ARA13" s="30"/>
      <c r="ARB13" s="30"/>
      <c r="ARC13" s="30"/>
      <c r="ARD13" s="30"/>
      <c r="ARE13" s="30"/>
      <c r="ARF13" s="30"/>
      <c r="ARG13" s="30"/>
      <c r="ARH13" s="30"/>
      <c r="ARI13" s="30"/>
      <c r="ARJ13" s="30"/>
      <c r="ARK13" s="30"/>
      <c r="ARL13" s="30"/>
      <c r="ARM13" s="30"/>
      <c r="ARN13" s="30"/>
      <c r="ARO13" s="30"/>
      <c r="ARP13" s="30"/>
      <c r="ARQ13" s="30"/>
      <c r="ARR13" s="30"/>
      <c r="ARS13" s="30"/>
      <c r="ART13" s="30"/>
      <c r="ARU13" s="30"/>
      <c r="ARV13" s="30"/>
      <c r="ARW13" s="30"/>
      <c r="ARX13" s="30"/>
      <c r="ARY13" s="30"/>
      <c r="ARZ13" s="30"/>
      <c r="ASA13" s="30"/>
      <c r="ASB13" s="30"/>
      <c r="ASC13" s="30"/>
      <c r="ASD13" s="30"/>
      <c r="ASE13" s="30"/>
      <c r="ASF13" s="30"/>
      <c r="ASG13" s="30"/>
      <c r="ASH13" s="30"/>
      <c r="ASI13" s="30"/>
      <c r="ASJ13" s="30"/>
      <c r="ASK13" s="30"/>
      <c r="ASL13" s="30"/>
      <c r="ASM13" s="30"/>
      <c r="ASN13" s="30"/>
      <c r="ASO13" s="30"/>
      <c r="ASP13" s="30"/>
      <c r="ASQ13" s="30"/>
      <c r="ASR13" s="30"/>
      <c r="ASS13" s="30"/>
      <c r="AST13" s="30"/>
      <c r="ASU13" s="30"/>
      <c r="ASV13" s="30"/>
      <c r="ASW13" s="30"/>
      <c r="ASX13" s="30"/>
      <c r="ASY13" s="30"/>
      <c r="ASZ13" s="30"/>
      <c r="ATA13" s="30"/>
      <c r="ATB13" s="30"/>
      <c r="ATC13" s="30"/>
      <c r="ATD13" s="30"/>
      <c r="ATE13" s="30"/>
      <c r="ATF13" s="30"/>
      <c r="ATG13" s="30"/>
      <c r="ATH13" s="30"/>
      <c r="ATI13" s="30"/>
      <c r="ATJ13" s="30"/>
      <c r="ATK13" s="30"/>
      <c r="ATL13" s="30"/>
      <c r="ATM13" s="30"/>
      <c r="ATN13" s="30"/>
      <c r="ATO13" s="30"/>
      <c r="ATP13" s="30"/>
      <c r="ATQ13" s="30"/>
      <c r="ATR13" s="30"/>
      <c r="ATS13" s="30"/>
      <c r="ATT13" s="30"/>
      <c r="ATU13" s="30"/>
      <c r="ATV13" s="30"/>
      <c r="ATW13" s="30"/>
      <c r="ATX13" s="30"/>
      <c r="ATY13" s="30"/>
      <c r="ATZ13" s="30"/>
      <c r="AUA13" s="30"/>
      <c r="AUB13" s="30"/>
      <c r="AUC13" s="30"/>
      <c r="AUD13" s="30"/>
      <c r="AUE13" s="30"/>
      <c r="AUF13" s="30"/>
      <c r="AUG13" s="30"/>
      <c r="AUH13" s="30"/>
      <c r="AUI13" s="30"/>
      <c r="AUJ13" s="30"/>
      <c r="AUK13" s="30"/>
      <c r="AUL13" s="30"/>
      <c r="AUM13" s="30"/>
      <c r="AUN13" s="30"/>
      <c r="AUO13" s="30"/>
      <c r="AUP13" s="30"/>
      <c r="AUQ13" s="30"/>
      <c r="AUR13" s="30"/>
      <c r="AUS13" s="30"/>
      <c r="AUT13" s="30"/>
      <c r="AUU13" s="30"/>
      <c r="AUV13" s="30"/>
      <c r="AUW13" s="30"/>
      <c r="AUX13" s="30"/>
      <c r="AUY13" s="30"/>
      <c r="AUZ13" s="30"/>
      <c r="AVA13" s="30"/>
      <c r="AVB13" s="30"/>
      <c r="AVC13" s="30"/>
      <c r="AVD13" s="30"/>
      <c r="AVE13" s="30"/>
      <c r="AVF13" s="30"/>
      <c r="AVG13" s="30"/>
      <c r="AVH13" s="30"/>
      <c r="AVI13" s="30"/>
      <c r="AVJ13" s="30"/>
      <c r="AVK13" s="30"/>
      <c r="AVL13" s="30"/>
      <c r="AVM13" s="30"/>
      <c r="AVN13" s="30"/>
      <c r="AVO13" s="30"/>
      <c r="AVP13" s="30"/>
      <c r="AVQ13" s="30"/>
      <c r="AVR13" s="30"/>
      <c r="AVS13" s="30"/>
      <c r="AVT13" s="30"/>
      <c r="AVU13" s="30"/>
      <c r="AVV13" s="30"/>
      <c r="AVW13" s="30"/>
      <c r="AVX13" s="30"/>
      <c r="AVY13" s="30"/>
      <c r="AVZ13" s="30"/>
      <c r="AWA13" s="30"/>
      <c r="AWB13" s="30"/>
      <c r="AWC13" s="30"/>
      <c r="AWD13" s="30"/>
      <c r="AWE13" s="30"/>
      <c r="AWF13" s="30"/>
      <c r="AWG13" s="30"/>
      <c r="AWH13" s="30"/>
      <c r="AWI13" s="30"/>
      <c r="AWJ13" s="30"/>
      <c r="AWK13" s="30"/>
      <c r="AWL13" s="30"/>
      <c r="AWM13" s="30"/>
      <c r="AWN13" s="30"/>
      <c r="AWO13" s="30"/>
      <c r="AWP13" s="30"/>
      <c r="AWQ13" s="30"/>
      <c r="AWR13" s="30"/>
      <c r="AWS13" s="30"/>
      <c r="AWT13" s="30"/>
      <c r="AWU13" s="30"/>
      <c r="AWV13" s="30"/>
      <c r="AWW13" s="30"/>
      <c r="AWX13" s="30"/>
      <c r="AWY13" s="30"/>
      <c r="AWZ13" s="30"/>
      <c r="AXA13" s="30"/>
      <c r="AXB13" s="30"/>
      <c r="AXC13" s="30"/>
      <c r="AXD13" s="30"/>
      <c r="AXE13" s="30"/>
      <c r="AXF13" s="30"/>
      <c r="AXG13" s="30"/>
      <c r="AXH13" s="30"/>
      <c r="AXI13" s="30"/>
      <c r="AXJ13" s="30"/>
      <c r="AXK13" s="30"/>
      <c r="AXL13" s="30"/>
      <c r="AXM13" s="30"/>
      <c r="AXN13" s="30"/>
      <c r="AXO13" s="30"/>
      <c r="AXP13" s="30"/>
      <c r="AXQ13" s="30"/>
      <c r="AXR13" s="30"/>
      <c r="AXS13" s="30"/>
      <c r="AXT13" s="30"/>
      <c r="AXU13" s="30"/>
      <c r="AXV13" s="30"/>
      <c r="AXW13" s="30"/>
      <c r="AXX13" s="30"/>
      <c r="AXY13" s="30"/>
      <c r="AXZ13" s="30"/>
      <c r="AYA13" s="30"/>
      <c r="AYB13" s="30"/>
      <c r="AYC13" s="30"/>
      <c r="AYD13" s="30"/>
      <c r="AYE13" s="30"/>
      <c r="AYF13" s="30"/>
      <c r="AYG13" s="30"/>
      <c r="AYH13" s="30"/>
      <c r="AYI13" s="30"/>
      <c r="AYJ13" s="30"/>
      <c r="AYK13" s="30"/>
      <c r="AYL13" s="30"/>
      <c r="AYM13" s="30"/>
      <c r="AYN13" s="30"/>
      <c r="AYO13" s="30"/>
      <c r="AYP13" s="30"/>
      <c r="AYQ13" s="30"/>
      <c r="AYR13" s="30"/>
      <c r="AYS13" s="30"/>
      <c r="AYT13" s="30"/>
      <c r="AYU13" s="30"/>
      <c r="AYV13" s="30"/>
      <c r="AYW13" s="30"/>
      <c r="AYX13" s="30"/>
      <c r="AYY13" s="30"/>
      <c r="AYZ13" s="30"/>
      <c r="AZA13" s="30"/>
      <c r="AZB13" s="30"/>
      <c r="AZC13" s="30"/>
      <c r="AZD13" s="30"/>
      <c r="AZE13" s="30"/>
      <c r="AZF13" s="30"/>
      <c r="AZG13" s="30"/>
      <c r="AZH13" s="30"/>
      <c r="AZI13" s="30"/>
      <c r="AZJ13" s="30"/>
      <c r="AZK13" s="30"/>
      <c r="AZL13" s="30"/>
      <c r="AZM13" s="30"/>
      <c r="AZN13" s="30"/>
      <c r="AZO13" s="30"/>
      <c r="AZP13" s="30"/>
      <c r="AZQ13" s="30"/>
      <c r="AZR13" s="30"/>
      <c r="AZS13" s="30"/>
      <c r="AZT13" s="30"/>
      <c r="AZU13" s="30"/>
      <c r="AZV13" s="30"/>
      <c r="AZW13" s="30"/>
      <c r="AZX13" s="30"/>
      <c r="AZY13" s="30"/>
      <c r="AZZ13" s="30"/>
      <c r="BAA13" s="30"/>
      <c r="BAB13" s="30"/>
      <c r="BAC13" s="30"/>
      <c r="BAD13" s="30"/>
      <c r="BAE13" s="30"/>
      <c r="BAF13" s="30"/>
      <c r="BAG13" s="30"/>
      <c r="BAH13" s="30"/>
      <c r="BAI13" s="30"/>
      <c r="BAJ13" s="30"/>
      <c r="BAK13" s="30"/>
      <c r="BAL13" s="30"/>
      <c r="BAM13" s="30"/>
      <c r="BAN13" s="30"/>
      <c r="BAO13" s="30"/>
      <c r="BAP13" s="30"/>
      <c r="BAQ13" s="30"/>
      <c r="BAR13" s="30"/>
      <c r="BAS13" s="30"/>
      <c r="BAT13" s="30"/>
      <c r="BAU13" s="30"/>
      <c r="BAV13" s="30"/>
      <c r="BAW13" s="30"/>
      <c r="BAX13" s="30"/>
      <c r="BAY13" s="30"/>
      <c r="BAZ13" s="30"/>
      <c r="BBA13" s="30"/>
      <c r="BBB13" s="30"/>
      <c r="BBC13" s="30"/>
      <c r="BBD13" s="30"/>
      <c r="BBE13" s="30"/>
      <c r="BBF13" s="30"/>
      <c r="BBG13" s="30"/>
      <c r="BBH13" s="30"/>
      <c r="BBI13" s="30"/>
      <c r="BBJ13" s="30"/>
      <c r="BBK13" s="30"/>
      <c r="BBL13" s="30"/>
      <c r="BBM13" s="30"/>
      <c r="BBN13" s="30"/>
      <c r="BBO13" s="30"/>
      <c r="BBP13" s="30"/>
      <c r="BBQ13" s="30"/>
      <c r="BBR13" s="30"/>
      <c r="BBS13" s="30"/>
      <c r="BBT13" s="30"/>
      <c r="BBU13" s="30"/>
      <c r="BBV13" s="30"/>
      <c r="BBW13" s="30"/>
      <c r="BBX13" s="30"/>
      <c r="BBY13" s="30"/>
      <c r="BBZ13" s="30"/>
      <c r="BCA13" s="30"/>
      <c r="BCB13" s="30"/>
      <c r="BCC13" s="30"/>
      <c r="BCD13" s="30"/>
      <c r="BCE13" s="30"/>
      <c r="BCF13" s="30"/>
      <c r="BCG13" s="30"/>
      <c r="BCH13" s="30"/>
      <c r="BCI13" s="30"/>
      <c r="BCJ13" s="30"/>
      <c r="BCK13" s="30"/>
      <c r="BCL13" s="30"/>
      <c r="BCM13" s="30"/>
      <c r="BCN13" s="30"/>
      <c r="BCO13" s="30"/>
      <c r="BCP13" s="30"/>
      <c r="BCQ13" s="30"/>
      <c r="BCR13" s="30"/>
      <c r="BCS13" s="30"/>
      <c r="BCT13" s="30"/>
      <c r="BCU13" s="30"/>
      <c r="BCV13" s="30"/>
      <c r="BCW13" s="30"/>
      <c r="BCX13" s="30"/>
      <c r="BCY13" s="30"/>
      <c r="BCZ13" s="30"/>
      <c r="BDA13" s="30"/>
      <c r="BDB13" s="30"/>
      <c r="BDC13" s="30"/>
      <c r="BDD13" s="30"/>
      <c r="BDE13" s="30"/>
      <c r="BDF13" s="30"/>
      <c r="BDG13" s="30"/>
      <c r="BDH13" s="30"/>
      <c r="BDI13" s="30"/>
      <c r="BDJ13" s="30"/>
      <c r="BDK13" s="30"/>
      <c r="BDL13" s="30"/>
      <c r="BDM13" s="30"/>
      <c r="BDN13" s="30"/>
      <c r="BDO13" s="30"/>
      <c r="BDP13" s="30"/>
      <c r="BDQ13" s="30"/>
      <c r="BDR13" s="30"/>
      <c r="BDS13" s="30"/>
      <c r="BDT13" s="30"/>
      <c r="BDU13" s="30"/>
      <c r="BDV13" s="30"/>
      <c r="BDW13" s="30"/>
      <c r="BDX13" s="30"/>
      <c r="BDY13" s="30"/>
      <c r="BDZ13" s="30"/>
      <c r="BEA13" s="30"/>
      <c r="BEB13" s="30"/>
      <c r="BEC13" s="30"/>
      <c r="BED13" s="30"/>
      <c r="BEE13" s="30"/>
      <c r="BEF13" s="30"/>
      <c r="BEG13" s="30"/>
      <c r="BEH13" s="30"/>
      <c r="BEI13" s="30"/>
      <c r="BEJ13" s="30"/>
      <c r="BEK13" s="30"/>
      <c r="BEL13" s="30"/>
      <c r="BEM13" s="30"/>
      <c r="BEN13" s="30"/>
      <c r="BEO13" s="30"/>
      <c r="BEP13" s="30"/>
      <c r="BEQ13" s="30"/>
      <c r="BER13" s="30"/>
      <c r="BES13" s="30"/>
      <c r="BET13" s="30"/>
      <c r="BEU13" s="30"/>
      <c r="BEV13" s="30"/>
      <c r="BEW13" s="30"/>
      <c r="BEX13" s="30"/>
      <c r="BEY13" s="30"/>
      <c r="BEZ13" s="30"/>
      <c r="BFA13" s="30"/>
      <c r="BFB13" s="30"/>
      <c r="BFC13" s="30"/>
      <c r="BFD13" s="30"/>
      <c r="BFE13" s="30"/>
      <c r="BFF13" s="30"/>
      <c r="BFG13" s="30"/>
      <c r="BFH13" s="30"/>
      <c r="BFI13" s="30"/>
      <c r="BFJ13" s="30"/>
      <c r="BFK13" s="30"/>
      <c r="BFL13" s="30"/>
      <c r="BFM13" s="30"/>
      <c r="BFN13" s="30"/>
      <c r="BFO13" s="30"/>
      <c r="BFP13" s="30"/>
      <c r="BFQ13" s="30"/>
      <c r="BFR13" s="30"/>
      <c r="BFS13" s="30"/>
      <c r="BFT13" s="30"/>
      <c r="BFU13" s="30"/>
      <c r="BFV13" s="30"/>
      <c r="BFW13" s="30"/>
      <c r="BFX13" s="30"/>
      <c r="BFY13" s="30"/>
      <c r="BFZ13" s="30"/>
      <c r="BGA13" s="30"/>
      <c r="BGB13" s="30"/>
      <c r="BGC13" s="30"/>
      <c r="BGD13" s="30"/>
      <c r="BGE13" s="30"/>
      <c r="BGF13" s="30"/>
      <c r="BGG13" s="30"/>
      <c r="BGH13" s="30"/>
      <c r="BGI13" s="30"/>
      <c r="BGJ13" s="30"/>
      <c r="BGK13" s="30"/>
      <c r="BGL13" s="30"/>
      <c r="BGM13" s="30"/>
      <c r="BGN13" s="30"/>
      <c r="BGO13" s="30"/>
      <c r="BGP13" s="30"/>
      <c r="BGQ13" s="30"/>
      <c r="BGR13" s="30"/>
      <c r="BGS13" s="30"/>
      <c r="BGT13" s="30"/>
      <c r="BGU13" s="30"/>
      <c r="BGV13" s="30"/>
      <c r="BGW13" s="30"/>
      <c r="BGX13" s="30"/>
      <c r="BGY13" s="30"/>
      <c r="BGZ13" s="30"/>
      <c r="BHA13" s="30"/>
      <c r="BHB13" s="30"/>
      <c r="BHC13" s="30"/>
      <c r="BHD13" s="30"/>
      <c r="BHE13" s="30"/>
      <c r="BHF13" s="30"/>
      <c r="BHG13" s="30"/>
      <c r="BHH13" s="30"/>
      <c r="BHI13" s="30"/>
      <c r="BHJ13" s="30"/>
      <c r="BHK13" s="30"/>
      <c r="BHL13" s="30"/>
      <c r="BHM13" s="30"/>
      <c r="BHN13" s="30"/>
      <c r="BHO13" s="30"/>
      <c r="BHP13" s="30"/>
      <c r="BHQ13" s="30"/>
      <c r="BHR13" s="30"/>
      <c r="BHS13" s="30"/>
      <c r="BHT13" s="30"/>
      <c r="BHU13" s="30"/>
      <c r="BHV13" s="30"/>
      <c r="BHW13" s="30"/>
      <c r="BHX13" s="30"/>
      <c r="BHY13" s="30"/>
      <c r="BHZ13" s="30"/>
      <c r="BIA13" s="30"/>
      <c r="BIB13" s="30"/>
      <c r="BIC13" s="30"/>
      <c r="BID13" s="30"/>
      <c r="BIE13" s="30"/>
      <c r="BIF13" s="30"/>
      <c r="BIG13" s="30"/>
      <c r="BIH13" s="30"/>
      <c r="BII13" s="30"/>
      <c r="BIJ13" s="30"/>
      <c r="BIK13" s="30"/>
      <c r="BIL13" s="30"/>
      <c r="BIM13" s="30"/>
      <c r="BIN13" s="30"/>
      <c r="BIO13" s="30"/>
      <c r="BIP13" s="30"/>
      <c r="BIQ13" s="30"/>
      <c r="BIR13" s="30"/>
      <c r="BIS13" s="30"/>
      <c r="BIT13" s="30"/>
      <c r="BIU13" s="30"/>
      <c r="BIV13" s="30"/>
      <c r="BIW13" s="30"/>
      <c r="BIX13" s="30"/>
      <c r="BIY13" s="30"/>
      <c r="BIZ13" s="30"/>
      <c r="BJA13" s="30"/>
      <c r="BJB13" s="30"/>
      <c r="BJC13" s="30"/>
      <c r="BJD13" s="30"/>
      <c r="BJE13" s="30"/>
      <c r="BJF13" s="30"/>
      <c r="BJG13" s="30"/>
      <c r="BJH13" s="30"/>
      <c r="BJI13" s="30"/>
      <c r="BJJ13" s="30"/>
      <c r="BJK13" s="30"/>
      <c r="BJL13" s="30"/>
      <c r="BJM13" s="30"/>
      <c r="BJN13" s="30"/>
      <c r="BJO13" s="30"/>
      <c r="BJP13" s="30"/>
      <c r="BJQ13" s="30"/>
      <c r="BJR13" s="30"/>
      <c r="BJS13" s="30"/>
      <c r="BJT13" s="30"/>
      <c r="BJU13" s="30"/>
      <c r="BJV13" s="30"/>
      <c r="BJW13" s="30"/>
      <c r="BJX13" s="30"/>
      <c r="BJY13" s="30"/>
      <c r="BJZ13" s="30"/>
      <c r="BKA13" s="30"/>
      <c r="BKB13" s="30"/>
      <c r="BKC13" s="30"/>
      <c r="BKD13" s="30"/>
      <c r="BKE13" s="30"/>
      <c r="BKF13" s="30"/>
      <c r="BKG13" s="30"/>
      <c r="BKH13" s="30"/>
      <c r="BKI13" s="30"/>
      <c r="BKJ13" s="30"/>
      <c r="BKK13" s="30"/>
      <c r="BKL13" s="30"/>
      <c r="BKM13" s="30"/>
      <c r="BKN13" s="30"/>
      <c r="BKO13" s="30"/>
      <c r="BKP13" s="30"/>
      <c r="BKQ13" s="30"/>
      <c r="BKR13" s="30"/>
      <c r="BKS13" s="30"/>
      <c r="BKT13" s="30"/>
      <c r="BKU13" s="30"/>
      <c r="BKV13" s="30"/>
      <c r="BKW13" s="30"/>
      <c r="BKX13" s="30"/>
      <c r="BKY13" s="30"/>
      <c r="BKZ13" s="30"/>
      <c r="BLA13" s="30"/>
      <c r="BLB13" s="30"/>
      <c r="BLC13" s="30"/>
      <c r="BLD13" s="30"/>
      <c r="BLE13" s="30"/>
      <c r="BLF13" s="30"/>
      <c r="BLG13" s="30"/>
      <c r="BLH13" s="30"/>
      <c r="BLI13" s="30"/>
      <c r="BLJ13" s="30"/>
      <c r="BLK13" s="30"/>
      <c r="BLL13" s="30"/>
      <c r="BLM13" s="30"/>
      <c r="BLN13" s="30"/>
      <c r="BLO13" s="30"/>
      <c r="BLP13" s="30"/>
      <c r="BLQ13" s="30"/>
      <c r="BLR13" s="30"/>
      <c r="BLS13" s="30"/>
      <c r="BLT13" s="30"/>
      <c r="BLU13" s="30"/>
      <c r="BLV13" s="30"/>
      <c r="BLW13" s="30"/>
      <c r="BLX13" s="30"/>
      <c r="BLY13" s="30"/>
      <c r="BLZ13" s="30"/>
      <c r="BMA13" s="30"/>
      <c r="BMB13" s="30"/>
      <c r="BMC13" s="30"/>
      <c r="BMD13" s="30"/>
      <c r="BME13" s="30"/>
      <c r="BMF13" s="30"/>
      <c r="BMG13" s="30"/>
      <c r="BMH13" s="30"/>
      <c r="BMI13" s="30"/>
      <c r="BMJ13" s="30"/>
      <c r="BMK13" s="30"/>
      <c r="BML13" s="30"/>
      <c r="BMM13" s="30"/>
      <c r="BMN13" s="30"/>
      <c r="BMO13" s="30"/>
      <c r="BMP13" s="30"/>
      <c r="BMQ13" s="30"/>
      <c r="BMR13" s="30"/>
      <c r="BMS13" s="30"/>
      <c r="BMT13" s="30"/>
      <c r="BMU13" s="30"/>
      <c r="BMV13" s="30"/>
      <c r="BMW13" s="30"/>
      <c r="BMX13" s="30"/>
      <c r="BMY13" s="30"/>
      <c r="BMZ13" s="30"/>
      <c r="BNA13" s="30"/>
      <c r="BNB13" s="30"/>
      <c r="BNC13" s="30"/>
      <c r="BND13" s="30"/>
      <c r="BNE13" s="30"/>
      <c r="BNF13" s="30"/>
      <c r="BNG13" s="30"/>
      <c r="BNH13" s="30"/>
      <c r="BNI13" s="30"/>
      <c r="BNJ13" s="30"/>
      <c r="BNK13" s="30"/>
      <c r="BNL13" s="30"/>
      <c r="BNM13" s="30"/>
      <c r="BNN13" s="30"/>
      <c r="BNO13" s="30"/>
      <c r="BNP13" s="30"/>
      <c r="BNQ13" s="30"/>
      <c r="BNR13" s="30"/>
      <c r="BNS13" s="30"/>
      <c r="BNT13" s="30"/>
      <c r="BNU13" s="30"/>
      <c r="BNV13" s="30"/>
      <c r="BNW13" s="30"/>
      <c r="BNX13" s="30"/>
      <c r="BNY13" s="30"/>
      <c r="BNZ13" s="30"/>
      <c r="BOA13" s="30"/>
      <c r="BOB13" s="30"/>
      <c r="BOC13" s="30"/>
      <c r="BOD13" s="30"/>
      <c r="BOE13" s="30"/>
      <c r="BOF13" s="30"/>
      <c r="BOG13" s="30"/>
      <c r="BOH13" s="30"/>
      <c r="BOI13" s="30"/>
      <c r="BOJ13" s="30"/>
      <c r="BOK13" s="30"/>
      <c r="BOL13" s="30"/>
      <c r="BOM13" s="30"/>
      <c r="BON13" s="30"/>
      <c r="BOO13" s="30"/>
      <c r="BOP13" s="30"/>
      <c r="BOQ13" s="30"/>
      <c r="BOR13" s="30"/>
      <c r="BOS13" s="30"/>
      <c r="BOT13" s="30"/>
      <c r="BOU13" s="30"/>
      <c r="BOV13" s="30"/>
      <c r="BOW13" s="30"/>
      <c r="BOX13" s="30"/>
      <c r="BOY13" s="30"/>
      <c r="BOZ13" s="30"/>
      <c r="BPA13" s="30"/>
      <c r="BPB13" s="30"/>
      <c r="BPC13" s="30"/>
      <c r="BPD13" s="30"/>
      <c r="BPE13" s="30"/>
      <c r="BPF13" s="30"/>
      <c r="BPG13" s="30"/>
      <c r="BPH13" s="30"/>
      <c r="BPI13" s="30"/>
      <c r="BPJ13" s="30"/>
      <c r="BPK13" s="30"/>
      <c r="BPL13" s="30"/>
      <c r="BPM13" s="30"/>
      <c r="BPN13" s="30"/>
      <c r="BPO13" s="30"/>
      <c r="BPP13" s="30"/>
      <c r="BPQ13" s="30"/>
      <c r="BPR13" s="30"/>
      <c r="BPS13" s="30"/>
      <c r="BPT13" s="30"/>
      <c r="BPU13" s="30"/>
      <c r="BPV13" s="30"/>
      <c r="BPW13" s="30"/>
      <c r="BPX13" s="30"/>
      <c r="BPY13" s="30"/>
      <c r="BPZ13" s="30"/>
      <c r="BQA13" s="30"/>
      <c r="BQB13" s="30"/>
      <c r="BQC13" s="30"/>
      <c r="BQD13" s="30"/>
      <c r="BQE13" s="30"/>
      <c r="BQF13" s="30"/>
      <c r="BQG13" s="30"/>
      <c r="BQH13" s="30"/>
      <c r="BQI13" s="30"/>
      <c r="BQJ13" s="30"/>
      <c r="BQK13" s="30"/>
      <c r="BQL13" s="30"/>
      <c r="BQM13" s="30"/>
      <c r="BQN13" s="30"/>
      <c r="BQO13" s="30"/>
      <c r="BQP13" s="30"/>
      <c r="BQQ13" s="30"/>
      <c r="BQR13" s="30"/>
      <c r="BQS13" s="30"/>
      <c r="BQT13" s="30"/>
      <c r="BQU13" s="30"/>
      <c r="BQV13" s="30"/>
      <c r="BQW13" s="30"/>
      <c r="BQX13" s="30"/>
      <c r="BQY13" s="30"/>
      <c r="BQZ13" s="30"/>
      <c r="BRA13" s="30"/>
      <c r="BRB13" s="30"/>
      <c r="BRC13" s="30"/>
      <c r="BRD13" s="30"/>
      <c r="BRE13" s="30"/>
      <c r="BRF13" s="30"/>
      <c r="BRG13" s="30"/>
      <c r="BRH13" s="30"/>
      <c r="BRI13" s="30"/>
      <c r="BRJ13" s="30"/>
      <c r="BRK13" s="30"/>
      <c r="BRL13" s="30"/>
      <c r="BRM13" s="30"/>
      <c r="BRN13" s="30"/>
      <c r="BRO13" s="30"/>
      <c r="BRP13" s="30"/>
      <c r="BRQ13" s="30"/>
      <c r="BRR13" s="30"/>
      <c r="BRS13" s="30"/>
      <c r="BRT13" s="30"/>
      <c r="BRU13" s="30"/>
      <c r="BRV13" s="30"/>
      <c r="BRW13" s="30"/>
      <c r="BRX13" s="30"/>
      <c r="BRY13" s="30"/>
      <c r="BRZ13" s="30"/>
      <c r="BSA13" s="30"/>
      <c r="BSB13" s="30"/>
      <c r="BSC13" s="30"/>
      <c r="BSD13" s="30"/>
      <c r="BSE13" s="30"/>
      <c r="BSF13" s="30"/>
      <c r="BSG13" s="30"/>
      <c r="BSH13" s="30"/>
      <c r="BSI13" s="30"/>
      <c r="BSJ13" s="30"/>
      <c r="BSK13" s="30"/>
      <c r="BSL13" s="30"/>
      <c r="BSM13" s="30"/>
      <c r="BSN13" s="30"/>
      <c r="BSO13" s="30"/>
      <c r="BSP13" s="30"/>
      <c r="BSQ13" s="30"/>
      <c r="BSR13" s="30"/>
      <c r="BSS13" s="30"/>
      <c r="BST13" s="30"/>
      <c r="BSU13" s="30"/>
      <c r="BSV13" s="30"/>
      <c r="BSW13" s="30"/>
      <c r="BSX13" s="30"/>
      <c r="BSY13" s="30"/>
      <c r="BSZ13" s="30"/>
      <c r="BTA13" s="30"/>
      <c r="BTB13" s="30"/>
      <c r="BTC13" s="30"/>
      <c r="BTD13" s="30"/>
      <c r="BTE13" s="30"/>
      <c r="BTF13" s="30"/>
      <c r="BTG13" s="30"/>
      <c r="BTH13" s="30"/>
      <c r="BTI13" s="30"/>
      <c r="BTJ13" s="30"/>
      <c r="BTK13" s="30"/>
      <c r="BTL13" s="30"/>
      <c r="BTM13" s="30"/>
      <c r="BTN13" s="30"/>
      <c r="BTO13" s="30"/>
      <c r="BTP13" s="30"/>
      <c r="BTQ13" s="30"/>
      <c r="BTR13" s="30"/>
      <c r="BTS13" s="30"/>
      <c r="BTT13" s="30"/>
      <c r="BTU13" s="30"/>
      <c r="BTV13" s="30"/>
      <c r="BTW13" s="30"/>
      <c r="BTX13" s="30"/>
      <c r="BTY13" s="30"/>
      <c r="BTZ13" s="30"/>
      <c r="BUA13" s="30"/>
      <c r="BUB13" s="30"/>
      <c r="BUC13" s="30"/>
      <c r="BUD13" s="30"/>
      <c r="BUE13" s="30"/>
      <c r="BUF13" s="30"/>
      <c r="BUG13" s="30"/>
      <c r="BUH13" s="30"/>
      <c r="BUI13" s="30"/>
      <c r="BUJ13" s="30"/>
      <c r="BUK13" s="30"/>
      <c r="BUL13" s="30"/>
      <c r="BUM13" s="30"/>
      <c r="BUN13" s="30"/>
      <c r="BUO13" s="30"/>
      <c r="BUP13" s="30"/>
      <c r="BUQ13" s="30"/>
      <c r="BUR13" s="30"/>
      <c r="BUS13" s="30"/>
      <c r="BUT13" s="30"/>
      <c r="BUU13" s="30"/>
      <c r="BUV13" s="30"/>
      <c r="BUW13" s="30"/>
      <c r="BUX13" s="30"/>
      <c r="BUY13" s="30"/>
      <c r="BUZ13" s="30"/>
      <c r="BVA13" s="30"/>
      <c r="BVB13" s="30"/>
      <c r="BVC13" s="30"/>
      <c r="BVD13" s="30"/>
      <c r="BVE13" s="30"/>
      <c r="BVF13" s="30"/>
      <c r="BVG13" s="30"/>
      <c r="BVH13" s="30"/>
      <c r="BVI13" s="30"/>
      <c r="BVJ13" s="30"/>
      <c r="BVK13" s="30"/>
      <c r="BVL13" s="30"/>
      <c r="BVM13" s="30"/>
      <c r="BVN13" s="30"/>
      <c r="BVO13" s="30"/>
      <c r="BVP13" s="30"/>
      <c r="BVQ13" s="30"/>
      <c r="BVR13" s="30"/>
      <c r="BVS13" s="30"/>
      <c r="BVT13" s="30"/>
      <c r="BVU13" s="30"/>
      <c r="BVV13" s="30"/>
      <c r="BVW13" s="30"/>
      <c r="BVX13" s="30"/>
      <c r="BVY13" s="30"/>
      <c r="BVZ13" s="30"/>
      <c r="BWA13" s="30"/>
      <c r="BWB13" s="30"/>
      <c r="BWC13" s="30"/>
      <c r="BWD13" s="30"/>
      <c r="BWE13" s="30"/>
      <c r="BWF13" s="30"/>
      <c r="BWG13" s="30"/>
      <c r="BWH13" s="30"/>
      <c r="BWI13" s="30"/>
      <c r="BWJ13" s="30"/>
      <c r="BWK13" s="30"/>
      <c r="BWL13" s="30"/>
      <c r="BWM13" s="30"/>
      <c r="BWN13" s="30"/>
      <c r="BWO13" s="30"/>
      <c r="BWP13" s="30"/>
      <c r="BWQ13" s="30"/>
      <c r="BWR13" s="30"/>
      <c r="BWS13" s="30"/>
      <c r="BWT13" s="30"/>
      <c r="BWU13" s="30"/>
      <c r="BWV13" s="30"/>
      <c r="BWW13" s="30"/>
      <c r="BWX13" s="30"/>
      <c r="BWY13" s="30"/>
      <c r="BWZ13" s="30"/>
      <c r="BXA13" s="30"/>
      <c r="BXB13" s="30"/>
      <c r="BXC13" s="30"/>
      <c r="BXD13" s="30"/>
      <c r="BXE13" s="30"/>
      <c r="BXF13" s="30"/>
      <c r="BXG13" s="30"/>
      <c r="BXH13" s="30"/>
      <c r="BXI13" s="30"/>
      <c r="BXJ13" s="30"/>
      <c r="BXK13" s="30"/>
      <c r="BXL13" s="30"/>
      <c r="BXM13" s="30"/>
      <c r="BXN13" s="30"/>
      <c r="BXO13" s="30"/>
      <c r="BXP13" s="30"/>
      <c r="BXQ13" s="30"/>
      <c r="BXR13" s="30"/>
      <c r="BXS13" s="30"/>
      <c r="BXT13" s="30"/>
      <c r="BXU13" s="30"/>
      <c r="BXV13" s="30"/>
      <c r="BXW13" s="30"/>
      <c r="BXX13" s="30"/>
      <c r="BXY13" s="30"/>
      <c r="BXZ13" s="30"/>
      <c r="BYA13" s="30"/>
      <c r="BYB13" s="30"/>
      <c r="BYC13" s="30"/>
      <c r="BYD13" s="30"/>
      <c r="BYE13" s="30"/>
      <c r="BYF13" s="30"/>
      <c r="BYG13" s="30"/>
      <c r="BYH13" s="30"/>
      <c r="BYI13" s="30"/>
      <c r="BYJ13" s="30"/>
      <c r="BYK13" s="30"/>
      <c r="BYL13" s="30"/>
      <c r="BYM13" s="30"/>
      <c r="BYN13" s="30"/>
      <c r="BYO13" s="30"/>
      <c r="BYP13" s="30"/>
      <c r="BYQ13" s="30"/>
      <c r="BYR13" s="30"/>
      <c r="BYS13" s="30"/>
      <c r="BYT13" s="30"/>
      <c r="BYU13" s="30"/>
      <c r="BYV13" s="30"/>
      <c r="BYW13" s="30"/>
      <c r="BYX13" s="30"/>
      <c r="BYY13" s="30"/>
      <c r="BYZ13" s="30"/>
      <c r="BZA13" s="30"/>
      <c r="BZB13" s="30"/>
      <c r="BZC13" s="30"/>
      <c r="BZD13" s="30"/>
      <c r="BZE13" s="30"/>
      <c r="BZF13" s="30"/>
      <c r="BZG13" s="30"/>
      <c r="BZH13" s="30"/>
      <c r="BZI13" s="30"/>
      <c r="BZJ13" s="30"/>
      <c r="BZK13" s="30"/>
      <c r="BZL13" s="30"/>
      <c r="BZM13" s="30"/>
      <c r="BZN13" s="30"/>
      <c r="BZO13" s="30"/>
      <c r="BZP13" s="30"/>
      <c r="BZQ13" s="30"/>
      <c r="BZR13" s="30"/>
      <c r="BZS13" s="30"/>
      <c r="BZT13" s="30"/>
      <c r="BZU13" s="30"/>
      <c r="BZV13" s="30"/>
      <c r="BZW13" s="30"/>
      <c r="BZX13" s="30"/>
      <c r="BZY13" s="30"/>
      <c r="BZZ13" s="30"/>
      <c r="CAA13" s="30"/>
      <c r="CAB13" s="30"/>
      <c r="CAC13" s="30"/>
      <c r="CAD13" s="30"/>
      <c r="CAE13" s="30"/>
      <c r="CAF13" s="30"/>
      <c r="CAG13" s="30"/>
      <c r="CAH13" s="30"/>
      <c r="CAI13" s="30"/>
      <c r="CAJ13" s="30"/>
      <c r="CAK13" s="30"/>
      <c r="CAL13" s="30"/>
      <c r="CAM13" s="30"/>
      <c r="CAN13" s="30"/>
      <c r="CAO13" s="30"/>
      <c r="CAP13" s="30"/>
      <c r="CAQ13" s="30"/>
      <c r="CAR13" s="30"/>
      <c r="CAS13" s="30"/>
      <c r="CAT13" s="30"/>
      <c r="CAU13" s="30"/>
      <c r="CAV13" s="30"/>
      <c r="CAW13" s="30"/>
      <c r="CAX13" s="30"/>
      <c r="CAY13" s="30"/>
      <c r="CAZ13" s="30"/>
      <c r="CBA13" s="30"/>
      <c r="CBB13" s="30"/>
      <c r="CBC13" s="30"/>
      <c r="CBD13" s="30"/>
      <c r="CBE13" s="30"/>
      <c r="CBF13" s="30"/>
      <c r="CBG13" s="30"/>
      <c r="CBH13" s="30"/>
      <c r="CBI13" s="30"/>
      <c r="CBJ13" s="30"/>
      <c r="CBK13" s="30"/>
      <c r="CBL13" s="30"/>
      <c r="CBM13" s="30"/>
      <c r="CBN13" s="30"/>
      <c r="CBO13" s="30"/>
      <c r="CBP13" s="30"/>
      <c r="CBQ13" s="30"/>
      <c r="CBR13" s="30"/>
      <c r="CBS13" s="30"/>
      <c r="CBT13" s="30"/>
      <c r="CBU13" s="30"/>
      <c r="CBV13" s="30"/>
      <c r="CBW13" s="30"/>
      <c r="CBX13" s="30"/>
      <c r="CBY13" s="30"/>
      <c r="CBZ13" s="30"/>
      <c r="CCA13" s="30"/>
      <c r="CCB13" s="30"/>
      <c r="CCC13" s="30"/>
      <c r="CCD13" s="30"/>
      <c r="CCE13" s="30"/>
      <c r="CCF13" s="30"/>
      <c r="CCG13" s="30"/>
      <c r="CCH13" s="30"/>
      <c r="CCI13" s="30"/>
      <c r="CCJ13" s="30"/>
      <c r="CCK13" s="30"/>
      <c r="CCL13" s="30"/>
      <c r="CCM13" s="30"/>
      <c r="CCN13" s="30"/>
      <c r="CCO13" s="30"/>
      <c r="CCP13" s="30"/>
      <c r="CCQ13" s="30"/>
      <c r="CCR13" s="30"/>
      <c r="CCS13" s="30"/>
      <c r="CCT13" s="30"/>
      <c r="CCU13" s="30"/>
      <c r="CCV13" s="30"/>
      <c r="CCW13" s="30"/>
      <c r="CCX13" s="30"/>
      <c r="CCY13" s="30"/>
      <c r="CCZ13" s="30"/>
      <c r="CDA13" s="30"/>
      <c r="CDB13" s="30"/>
      <c r="CDC13" s="30"/>
      <c r="CDD13" s="30"/>
      <c r="CDE13" s="30"/>
      <c r="CDF13" s="30"/>
      <c r="CDG13" s="30"/>
      <c r="CDH13" s="30"/>
      <c r="CDI13" s="30"/>
      <c r="CDJ13" s="30"/>
      <c r="CDK13" s="30"/>
      <c r="CDL13" s="30"/>
      <c r="CDM13" s="30"/>
      <c r="CDN13" s="30"/>
      <c r="CDO13" s="30"/>
      <c r="CDP13" s="30"/>
      <c r="CDQ13" s="30"/>
      <c r="CDR13" s="30"/>
      <c r="CDS13" s="30"/>
      <c r="CDT13" s="30"/>
      <c r="CDU13" s="30"/>
      <c r="CDV13" s="30"/>
      <c r="CDW13" s="30"/>
      <c r="CDX13" s="30"/>
      <c r="CDY13" s="30"/>
      <c r="CDZ13" s="30"/>
      <c r="CEA13" s="30"/>
      <c r="CEB13" s="30"/>
      <c r="CEC13" s="30"/>
      <c r="CED13" s="30"/>
      <c r="CEE13" s="30"/>
      <c r="CEF13" s="30"/>
      <c r="CEG13" s="30"/>
      <c r="CEH13" s="30"/>
      <c r="CEI13" s="30"/>
      <c r="CEJ13" s="30"/>
      <c r="CEK13" s="30"/>
      <c r="CEL13" s="30"/>
      <c r="CEM13" s="30"/>
      <c r="CEN13" s="30"/>
      <c r="CEO13" s="30"/>
      <c r="CEP13" s="30"/>
      <c r="CEQ13" s="30"/>
      <c r="CER13" s="30"/>
      <c r="CES13" s="30"/>
      <c r="CET13" s="30"/>
      <c r="CEU13" s="30"/>
      <c r="CEV13" s="30"/>
      <c r="CEW13" s="30"/>
      <c r="CEX13" s="30"/>
      <c r="CEY13" s="30"/>
      <c r="CEZ13" s="30"/>
      <c r="CFA13" s="30"/>
      <c r="CFB13" s="30"/>
      <c r="CFC13" s="30"/>
      <c r="CFD13" s="30"/>
      <c r="CFE13" s="30"/>
      <c r="CFF13" s="30"/>
      <c r="CFG13" s="30"/>
      <c r="CFH13" s="30"/>
      <c r="CFI13" s="30"/>
      <c r="CFJ13" s="30"/>
      <c r="CFK13" s="30"/>
      <c r="CFL13" s="30"/>
      <c r="CFM13" s="30"/>
      <c r="CFN13" s="30"/>
      <c r="CFO13" s="30"/>
      <c r="CFP13" s="30"/>
      <c r="CFQ13" s="30"/>
      <c r="CFR13" s="30"/>
      <c r="CFS13" s="30"/>
      <c r="CFT13" s="30"/>
      <c r="CFU13" s="30"/>
      <c r="CFV13" s="30"/>
      <c r="CFW13" s="30"/>
      <c r="CFX13" s="30"/>
      <c r="CFY13" s="30"/>
      <c r="CFZ13" s="30"/>
      <c r="CGA13" s="30"/>
      <c r="CGB13" s="30"/>
      <c r="CGC13" s="30"/>
      <c r="CGD13" s="30"/>
      <c r="CGE13" s="30"/>
      <c r="CGF13" s="30"/>
      <c r="CGG13" s="30"/>
      <c r="CGH13" s="30"/>
      <c r="CGI13" s="30"/>
      <c r="CGJ13" s="30"/>
      <c r="CGK13" s="30"/>
      <c r="CGL13" s="30"/>
      <c r="CGM13" s="30"/>
      <c r="CGN13" s="30"/>
      <c r="CGO13" s="30"/>
      <c r="CGP13" s="30"/>
      <c r="CGQ13" s="30"/>
      <c r="CGR13" s="30"/>
      <c r="CGS13" s="30"/>
      <c r="CGT13" s="30"/>
      <c r="CGU13" s="30"/>
      <c r="CGV13" s="30"/>
      <c r="CGW13" s="30"/>
      <c r="CGX13" s="30"/>
      <c r="CGY13" s="30"/>
      <c r="CGZ13" s="30"/>
      <c r="CHA13" s="30"/>
      <c r="CHB13" s="30"/>
      <c r="CHC13" s="30"/>
      <c r="CHD13" s="30"/>
      <c r="CHE13" s="30"/>
      <c r="CHF13" s="30"/>
      <c r="CHG13" s="30"/>
      <c r="CHH13" s="30"/>
      <c r="CHI13" s="30"/>
      <c r="CHJ13" s="30"/>
      <c r="CHK13" s="30"/>
      <c r="CHL13" s="30"/>
      <c r="CHM13" s="30"/>
      <c r="CHN13" s="30"/>
      <c r="CHO13" s="30"/>
      <c r="CHP13" s="30"/>
      <c r="CHQ13" s="30"/>
      <c r="CHR13" s="30"/>
      <c r="CHS13" s="30"/>
      <c r="CHT13" s="30"/>
      <c r="CHU13" s="30"/>
      <c r="CHV13" s="30"/>
      <c r="CHW13" s="30"/>
      <c r="CHX13" s="30"/>
      <c r="CHY13" s="30"/>
      <c r="CHZ13" s="30"/>
      <c r="CIA13" s="30"/>
      <c r="CIB13" s="30"/>
      <c r="CIC13" s="30"/>
      <c r="CID13" s="30"/>
      <c r="CIE13" s="30"/>
      <c r="CIF13" s="30"/>
      <c r="CIG13" s="30"/>
      <c r="CIH13" s="30"/>
      <c r="CII13" s="30"/>
      <c r="CIJ13" s="30"/>
      <c r="CIK13" s="30"/>
      <c r="CIL13" s="30"/>
      <c r="CIM13" s="30"/>
      <c r="CIN13" s="30"/>
      <c r="CIO13" s="30"/>
      <c r="CIP13" s="30"/>
      <c r="CIQ13" s="30"/>
      <c r="CIR13" s="30"/>
      <c r="CIS13" s="30"/>
      <c r="CIT13" s="30"/>
      <c r="CIU13" s="30"/>
      <c r="CIV13" s="30"/>
      <c r="CIW13" s="30"/>
      <c r="CIX13" s="30"/>
      <c r="CIY13" s="30"/>
      <c r="CIZ13" s="30"/>
      <c r="CJA13" s="30"/>
      <c r="CJB13" s="30"/>
      <c r="CJC13" s="30"/>
      <c r="CJD13" s="30"/>
      <c r="CJE13" s="30"/>
      <c r="CJF13" s="30"/>
      <c r="CJG13" s="30"/>
      <c r="CJH13" s="30"/>
      <c r="CJI13" s="30"/>
      <c r="CJJ13" s="30"/>
      <c r="CJK13" s="30"/>
      <c r="CJL13" s="30"/>
      <c r="CJM13" s="30"/>
      <c r="CJN13" s="30"/>
      <c r="CJO13" s="30"/>
      <c r="CJP13" s="30"/>
      <c r="CJQ13" s="30"/>
      <c r="CJR13" s="30"/>
      <c r="CJS13" s="30"/>
      <c r="CJT13" s="30"/>
      <c r="CJU13" s="30"/>
      <c r="CJV13" s="30"/>
      <c r="CJW13" s="30"/>
      <c r="CJX13" s="30"/>
      <c r="CJY13" s="30"/>
      <c r="CJZ13" s="30"/>
      <c r="CKA13" s="30"/>
      <c r="CKB13" s="30"/>
      <c r="CKC13" s="30"/>
      <c r="CKD13" s="30"/>
      <c r="CKE13" s="30"/>
      <c r="CKF13" s="30"/>
      <c r="CKG13" s="30"/>
      <c r="CKH13" s="30"/>
      <c r="CKI13" s="30"/>
      <c r="CKJ13" s="30"/>
      <c r="CKK13" s="30"/>
      <c r="CKL13" s="30"/>
      <c r="CKM13" s="30"/>
      <c r="CKN13" s="30"/>
      <c r="CKO13" s="30"/>
      <c r="CKP13" s="30"/>
      <c r="CKQ13" s="30"/>
      <c r="CKR13" s="30"/>
      <c r="CKS13" s="30"/>
      <c r="CKT13" s="30"/>
      <c r="CKU13" s="30"/>
      <c r="CKV13" s="30"/>
      <c r="CKW13" s="30"/>
      <c r="CKX13" s="30"/>
      <c r="CKY13" s="30"/>
      <c r="CKZ13" s="30"/>
      <c r="CLA13" s="30"/>
      <c r="CLB13" s="30"/>
      <c r="CLC13" s="30"/>
      <c r="CLD13" s="30"/>
      <c r="CLE13" s="30"/>
      <c r="CLF13" s="30"/>
      <c r="CLG13" s="30"/>
      <c r="CLH13" s="30"/>
      <c r="CLI13" s="30"/>
      <c r="CLJ13" s="30"/>
      <c r="CLK13" s="30"/>
      <c r="CLL13" s="30"/>
      <c r="CLM13" s="30"/>
      <c r="CLN13" s="30"/>
      <c r="CLO13" s="30"/>
      <c r="CLP13" s="30"/>
      <c r="CLQ13" s="30"/>
      <c r="CLR13" s="30"/>
      <c r="CLS13" s="30"/>
      <c r="CLT13" s="30"/>
      <c r="CLU13" s="30"/>
      <c r="CLV13" s="30"/>
      <c r="CLW13" s="30"/>
      <c r="CLX13" s="30"/>
      <c r="CLY13" s="30"/>
      <c r="CLZ13" s="30"/>
      <c r="CMA13" s="30"/>
      <c r="CMB13" s="30"/>
      <c r="CMC13" s="30"/>
      <c r="CMD13" s="30"/>
      <c r="CME13" s="30"/>
      <c r="CMF13" s="30"/>
      <c r="CMG13" s="30"/>
      <c r="CMH13" s="30"/>
      <c r="CMI13" s="30"/>
      <c r="CMJ13" s="30"/>
      <c r="CMK13" s="30"/>
      <c r="CML13" s="30"/>
      <c r="CMM13" s="30"/>
      <c r="CMN13" s="30"/>
      <c r="CMO13" s="30"/>
      <c r="CMP13" s="30"/>
      <c r="CMQ13" s="30"/>
      <c r="CMR13" s="30"/>
      <c r="CMS13" s="30"/>
      <c r="CMT13" s="30"/>
      <c r="CMU13" s="30"/>
      <c r="CMV13" s="30"/>
      <c r="CMW13" s="30"/>
      <c r="CMX13" s="30"/>
      <c r="CMY13" s="30"/>
      <c r="CMZ13" s="30"/>
      <c r="CNA13" s="30"/>
      <c r="CNB13" s="30"/>
      <c r="CNC13" s="30"/>
      <c r="CND13" s="30"/>
      <c r="CNE13" s="30"/>
      <c r="CNF13" s="30"/>
      <c r="CNG13" s="30"/>
      <c r="CNH13" s="30"/>
      <c r="CNI13" s="30"/>
      <c r="CNJ13" s="30"/>
      <c r="CNK13" s="30"/>
      <c r="CNL13" s="30"/>
      <c r="CNM13" s="30"/>
      <c r="CNN13" s="30"/>
      <c r="CNO13" s="30"/>
      <c r="CNP13" s="30"/>
      <c r="CNQ13" s="30"/>
      <c r="CNR13" s="30"/>
      <c r="CNS13" s="30"/>
      <c r="CNT13" s="30"/>
      <c r="CNU13" s="30"/>
      <c r="CNV13" s="30"/>
      <c r="CNW13" s="30"/>
      <c r="CNX13" s="30"/>
      <c r="CNY13" s="30"/>
      <c r="CNZ13" s="30"/>
      <c r="COA13" s="30"/>
      <c r="COB13" s="30"/>
      <c r="COC13" s="30"/>
      <c r="COD13" s="30"/>
      <c r="COE13" s="30"/>
      <c r="COF13" s="30"/>
      <c r="COG13" s="30"/>
      <c r="COH13" s="30"/>
      <c r="COI13" s="30"/>
      <c r="COJ13" s="30"/>
      <c r="COK13" s="30"/>
      <c r="COL13" s="30"/>
      <c r="COM13" s="30"/>
      <c r="CON13" s="30"/>
      <c r="COO13" s="30"/>
      <c r="COP13" s="30"/>
      <c r="COQ13" s="30"/>
      <c r="COR13" s="30"/>
      <c r="COS13" s="30"/>
      <c r="COT13" s="30"/>
      <c r="COU13" s="30"/>
      <c r="COV13" s="30"/>
      <c r="COW13" s="30"/>
      <c r="COX13" s="30"/>
      <c r="COY13" s="30"/>
      <c r="COZ13" s="30"/>
      <c r="CPA13" s="30"/>
      <c r="CPB13" s="30"/>
      <c r="CPC13" s="30"/>
      <c r="CPD13" s="30"/>
      <c r="CPE13" s="30"/>
      <c r="CPF13" s="30"/>
      <c r="CPG13" s="30"/>
      <c r="CPH13" s="30"/>
      <c r="CPI13" s="30"/>
      <c r="CPJ13" s="30"/>
      <c r="CPK13" s="30"/>
      <c r="CPL13" s="30"/>
      <c r="CPM13" s="30"/>
      <c r="CPN13" s="30"/>
      <c r="CPO13" s="30"/>
      <c r="CPP13" s="30"/>
      <c r="CPQ13" s="30"/>
      <c r="CPR13" s="30"/>
      <c r="CPS13" s="30"/>
      <c r="CPT13" s="30"/>
      <c r="CPU13" s="30"/>
      <c r="CPV13" s="30"/>
      <c r="CPW13" s="30"/>
      <c r="CPX13" s="30"/>
      <c r="CPY13" s="30"/>
      <c r="CPZ13" s="30"/>
      <c r="CQA13" s="30"/>
      <c r="CQB13" s="30"/>
      <c r="CQC13" s="30"/>
      <c r="CQD13" s="30"/>
      <c r="CQE13" s="30"/>
      <c r="CQF13" s="30"/>
      <c r="CQG13" s="30"/>
      <c r="CQH13" s="30"/>
      <c r="CQI13" s="30"/>
      <c r="CQJ13" s="30"/>
      <c r="CQK13" s="30"/>
      <c r="CQL13" s="30"/>
      <c r="CQM13" s="30"/>
      <c r="CQN13" s="30"/>
      <c r="CQO13" s="30"/>
      <c r="CQP13" s="30"/>
      <c r="CQQ13" s="30"/>
      <c r="CQR13" s="30"/>
      <c r="CQS13" s="30"/>
      <c r="CQT13" s="30"/>
      <c r="CQU13" s="30"/>
      <c r="CQV13" s="30"/>
      <c r="CQW13" s="30"/>
      <c r="CQX13" s="30"/>
      <c r="CQY13" s="30"/>
      <c r="CQZ13" s="30"/>
      <c r="CRA13" s="30"/>
      <c r="CRB13" s="30"/>
      <c r="CRC13" s="30"/>
      <c r="CRD13" s="30"/>
      <c r="CRE13" s="30"/>
      <c r="CRF13" s="30"/>
      <c r="CRG13" s="30"/>
      <c r="CRH13" s="30"/>
      <c r="CRI13" s="30"/>
      <c r="CRJ13" s="30"/>
      <c r="CRK13" s="30"/>
      <c r="CRL13" s="30"/>
      <c r="CRM13" s="30"/>
      <c r="CRN13" s="30"/>
      <c r="CRO13" s="30"/>
      <c r="CRP13" s="30"/>
      <c r="CRQ13" s="30"/>
      <c r="CRR13" s="30"/>
      <c r="CRS13" s="30"/>
      <c r="CRT13" s="30"/>
      <c r="CRU13" s="30"/>
      <c r="CRV13" s="30"/>
      <c r="CRW13" s="30"/>
      <c r="CRX13" s="30"/>
      <c r="CRY13" s="30"/>
      <c r="CRZ13" s="30"/>
      <c r="CSA13" s="30"/>
      <c r="CSB13" s="30"/>
      <c r="CSC13" s="30"/>
      <c r="CSD13" s="30"/>
      <c r="CSE13" s="30"/>
      <c r="CSF13" s="30"/>
      <c r="CSG13" s="30"/>
      <c r="CSH13" s="30"/>
      <c r="CSI13" s="30"/>
      <c r="CSJ13" s="30"/>
      <c r="CSK13" s="30"/>
      <c r="CSL13" s="30"/>
      <c r="CSM13" s="30"/>
      <c r="CSN13" s="30"/>
      <c r="CSO13" s="30"/>
      <c r="CSP13" s="30"/>
      <c r="CSQ13" s="30"/>
      <c r="CSR13" s="30"/>
      <c r="CSS13" s="30"/>
      <c r="CST13" s="30"/>
      <c r="CSU13" s="30"/>
      <c r="CSV13" s="30"/>
      <c r="CSW13" s="30"/>
      <c r="CSX13" s="30"/>
      <c r="CSY13" s="30"/>
      <c r="CSZ13" s="30"/>
      <c r="CTA13" s="30"/>
      <c r="CTB13" s="30"/>
      <c r="CTC13" s="30"/>
      <c r="CTD13" s="30"/>
      <c r="CTE13" s="30"/>
      <c r="CTF13" s="30"/>
      <c r="CTG13" s="30"/>
      <c r="CTH13" s="30"/>
      <c r="CTI13" s="30"/>
      <c r="CTJ13" s="30"/>
      <c r="CTK13" s="30"/>
      <c r="CTL13" s="30"/>
      <c r="CTM13" s="30"/>
      <c r="CTN13" s="30"/>
      <c r="CTO13" s="30"/>
      <c r="CTP13" s="30"/>
      <c r="CTQ13" s="30"/>
      <c r="CTR13" s="30"/>
      <c r="CTS13" s="30"/>
      <c r="CTT13" s="30"/>
      <c r="CTU13" s="30"/>
      <c r="CTV13" s="30"/>
      <c r="CTW13" s="30"/>
      <c r="CTX13" s="30"/>
      <c r="CTY13" s="30"/>
      <c r="CTZ13" s="30"/>
      <c r="CUA13" s="30"/>
      <c r="CUB13" s="30"/>
      <c r="CUC13" s="30"/>
      <c r="CUD13" s="30"/>
      <c r="CUE13" s="30"/>
      <c r="CUF13" s="30"/>
      <c r="CUG13" s="30"/>
      <c r="CUH13" s="30"/>
      <c r="CUI13" s="30"/>
      <c r="CUJ13" s="30"/>
      <c r="CUK13" s="30"/>
      <c r="CUL13" s="30"/>
      <c r="CUM13" s="30"/>
      <c r="CUN13" s="30"/>
      <c r="CUO13" s="30"/>
      <c r="CUP13" s="30"/>
      <c r="CUQ13" s="30"/>
      <c r="CUR13" s="30"/>
      <c r="CUS13" s="30"/>
      <c r="CUT13" s="30"/>
      <c r="CUU13" s="30"/>
      <c r="CUV13" s="30"/>
      <c r="CUW13" s="30"/>
      <c r="CUX13" s="30"/>
      <c r="CUY13" s="30"/>
      <c r="CUZ13" s="30"/>
      <c r="CVA13" s="30"/>
      <c r="CVB13" s="30"/>
      <c r="CVC13" s="30"/>
      <c r="CVD13" s="30"/>
      <c r="CVE13" s="30"/>
      <c r="CVF13" s="30"/>
      <c r="CVG13" s="30"/>
      <c r="CVH13" s="30"/>
      <c r="CVI13" s="30"/>
      <c r="CVJ13" s="30"/>
      <c r="CVK13" s="30"/>
      <c r="CVL13" s="30"/>
      <c r="CVM13" s="30"/>
      <c r="CVN13" s="30"/>
      <c r="CVO13" s="30"/>
      <c r="CVP13" s="30"/>
      <c r="CVQ13" s="30"/>
      <c r="CVR13" s="30"/>
      <c r="CVS13" s="30"/>
      <c r="CVT13" s="30"/>
      <c r="CVU13" s="30"/>
      <c r="CVV13" s="30"/>
      <c r="CVW13" s="30"/>
      <c r="CVX13" s="30"/>
      <c r="CVY13" s="30"/>
      <c r="CVZ13" s="30"/>
      <c r="CWA13" s="30"/>
      <c r="CWB13" s="30"/>
      <c r="CWC13" s="30"/>
      <c r="CWD13" s="30"/>
      <c r="CWE13" s="30"/>
      <c r="CWF13" s="30"/>
      <c r="CWG13" s="30"/>
      <c r="CWH13" s="30"/>
      <c r="CWI13" s="30"/>
      <c r="CWJ13" s="30"/>
      <c r="CWK13" s="30"/>
      <c r="CWL13" s="30"/>
      <c r="CWM13" s="30"/>
      <c r="CWN13" s="30"/>
      <c r="CWO13" s="30"/>
      <c r="CWP13" s="30"/>
      <c r="CWQ13" s="30"/>
      <c r="CWR13" s="30"/>
      <c r="CWS13" s="30"/>
      <c r="CWT13" s="30"/>
      <c r="CWU13" s="30"/>
      <c r="CWV13" s="30"/>
      <c r="CWW13" s="30"/>
      <c r="CWX13" s="30"/>
      <c r="CWY13" s="30"/>
      <c r="CWZ13" s="30"/>
      <c r="CXA13" s="30"/>
      <c r="CXB13" s="30"/>
      <c r="CXC13" s="30"/>
      <c r="CXD13" s="30"/>
      <c r="CXE13" s="30"/>
      <c r="CXF13" s="30"/>
      <c r="CXG13" s="30"/>
      <c r="CXH13" s="30"/>
      <c r="CXI13" s="30"/>
      <c r="CXJ13" s="30"/>
      <c r="CXK13" s="30"/>
      <c r="CXL13" s="30"/>
      <c r="CXM13" s="30"/>
      <c r="CXN13" s="30"/>
      <c r="CXO13" s="30"/>
      <c r="CXP13" s="30"/>
      <c r="CXQ13" s="30"/>
      <c r="CXR13" s="30"/>
      <c r="CXS13" s="30"/>
      <c r="CXT13" s="30"/>
      <c r="CXU13" s="30"/>
      <c r="CXV13" s="30"/>
      <c r="CXW13" s="30"/>
      <c r="CXX13" s="30"/>
      <c r="CXY13" s="30"/>
      <c r="CXZ13" s="30"/>
      <c r="CYA13" s="30"/>
      <c r="CYB13" s="30"/>
      <c r="CYC13" s="30"/>
      <c r="CYD13" s="30"/>
      <c r="CYE13" s="30"/>
      <c r="CYF13" s="30"/>
      <c r="CYG13" s="30"/>
      <c r="CYH13" s="30"/>
      <c r="CYI13" s="30"/>
      <c r="CYJ13" s="30"/>
      <c r="CYK13" s="30"/>
      <c r="CYL13" s="30"/>
      <c r="CYM13" s="30"/>
      <c r="CYN13" s="30"/>
      <c r="CYO13" s="30"/>
      <c r="CYP13" s="30"/>
      <c r="CYQ13" s="30"/>
      <c r="CYR13" s="30"/>
      <c r="CYS13" s="30"/>
      <c r="CYT13" s="30"/>
      <c r="CYU13" s="30"/>
      <c r="CYV13" s="30"/>
      <c r="CYW13" s="30"/>
      <c r="CYX13" s="30"/>
      <c r="CYY13" s="30"/>
      <c r="CYZ13" s="30"/>
      <c r="CZA13" s="30"/>
      <c r="CZB13" s="30"/>
      <c r="CZC13" s="30"/>
      <c r="CZD13" s="30"/>
      <c r="CZE13" s="30"/>
      <c r="CZF13" s="30"/>
      <c r="CZG13" s="30"/>
      <c r="CZH13" s="30"/>
      <c r="CZI13" s="30"/>
      <c r="CZJ13" s="30"/>
      <c r="CZK13" s="30"/>
      <c r="CZL13" s="30"/>
      <c r="CZM13" s="30"/>
      <c r="CZN13" s="30"/>
      <c r="CZO13" s="30"/>
      <c r="CZP13" s="30"/>
      <c r="CZQ13" s="30"/>
      <c r="CZR13" s="30"/>
      <c r="CZS13" s="30"/>
      <c r="CZT13" s="30"/>
      <c r="CZU13" s="30"/>
      <c r="CZV13" s="30"/>
      <c r="CZW13" s="30"/>
      <c r="CZX13" s="30"/>
      <c r="CZY13" s="30"/>
      <c r="CZZ13" s="30"/>
      <c r="DAA13" s="30"/>
      <c r="DAB13" s="30"/>
      <c r="DAC13" s="30"/>
      <c r="DAD13" s="30"/>
      <c r="DAE13" s="30"/>
      <c r="DAF13" s="30"/>
      <c r="DAG13" s="30"/>
      <c r="DAH13" s="30"/>
      <c r="DAI13" s="30"/>
      <c r="DAJ13" s="30"/>
      <c r="DAK13" s="30"/>
      <c r="DAL13" s="30"/>
      <c r="DAM13" s="30"/>
      <c r="DAN13" s="30"/>
      <c r="DAO13" s="30"/>
      <c r="DAP13" s="30"/>
      <c r="DAQ13" s="30"/>
      <c r="DAR13" s="30"/>
      <c r="DAS13" s="30"/>
      <c r="DAT13" s="30"/>
      <c r="DAU13" s="30"/>
      <c r="DAV13" s="30"/>
      <c r="DAW13" s="30"/>
      <c r="DAX13" s="30"/>
      <c r="DAY13" s="30"/>
      <c r="DAZ13" s="30"/>
      <c r="DBA13" s="30"/>
      <c r="DBB13" s="30"/>
      <c r="DBC13" s="30"/>
      <c r="DBD13" s="30"/>
      <c r="DBE13" s="30"/>
      <c r="DBF13" s="30"/>
      <c r="DBG13" s="30"/>
      <c r="DBH13" s="30"/>
      <c r="DBI13" s="30"/>
      <c r="DBJ13" s="30"/>
      <c r="DBK13" s="30"/>
      <c r="DBL13" s="30"/>
      <c r="DBM13" s="30"/>
      <c r="DBN13" s="30"/>
      <c r="DBO13" s="30"/>
      <c r="DBP13" s="30"/>
      <c r="DBQ13" s="30"/>
      <c r="DBR13" s="30"/>
      <c r="DBS13" s="30"/>
      <c r="DBT13" s="30"/>
      <c r="DBU13" s="30"/>
      <c r="DBV13" s="30"/>
      <c r="DBW13" s="30"/>
      <c r="DBX13" s="30"/>
      <c r="DBY13" s="30"/>
      <c r="DBZ13" s="30"/>
      <c r="DCA13" s="30"/>
      <c r="DCB13" s="30"/>
      <c r="DCC13" s="30"/>
      <c r="DCD13" s="30"/>
      <c r="DCE13" s="30"/>
      <c r="DCF13" s="30"/>
      <c r="DCG13" s="30"/>
      <c r="DCH13" s="30"/>
      <c r="DCI13" s="30"/>
      <c r="DCJ13" s="30"/>
      <c r="DCK13" s="30"/>
      <c r="DCL13" s="30"/>
      <c r="DCM13" s="30"/>
      <c r="DCN13" s="30"/>
      <c r="DCO13" s="30"/>
      <c r="DCP13" s="30"/>
      <c r="DCQ13" s="30"/>
      <c r="DCR13" s="30"/>
      <c r="DCS13" s="30"/>
      <c r="DCT13" s="30"/>
      <c r="DCU13" s="30"/>
      <c r="DCV13" s="30"/>
      <c r="DCW13" s="30"/>
      <c r="DCX13" s="30"/>
      <c r="DCY13" s="30"/>
      <c r="DCZ13" s="30"/>
      <c r="DDA13" s="30"/>
      <c r="DDB13" s="30"/>
      <c r="DDC13" s="30"/>
      <c r="DDD13" s="30"/>
      <c r="DDE13" s="30"/>
      <c r="DDF13" s="30"/>
      <c r="DDG13" s="30"/>
      <c r="DDH13" s="30"/>
      <c r="DDI13" s="30"/>
      <c r="DDJ13" s="30"/>
      <c r="DDK13" s="30"/>
      <c r="DDL13" s="30"/>
      <c r="DDM13" s="30"/>
      <c r="DDN13" s="30"/>
      <c r="DDO13" s="30"/>
      <c r="DDP13" s="30"/>
      <c r="DDQ13" s="30"/>
      <c r="DDR13" s="30"/>
      <c r="DDS13" s="30"/>
      <c r="DDT13" s="30"/>
      <c r="DDU13" s="30"/>
      <c r="DDV13" s="30"/>
      <c r="DDW13" s="30"/>
      <c r="DDX13" s="30"/>
      <c r="DDY13" s="30"/>
      <c r="DDZ13" s="30"/>
      <c r="DEA13" s="30"/>
      <c r="DEB13" s="30"/>
      <c r="DEC13" s="30"/>
      <c r="DED13" s="30"/>
      <c r="DEE13" s="30"/>
      <c r="DEF13" s="30"/>
      <c r="DEG13" s="30"/>
      <c r="DEH13" s="30"/>
      <c r="DEI13" s="30"/>
      <c r="DEJ13" s="30"/>
      <c r="DEK13" s="30"/>
      <c r="DEL13" s="30"/>
      <c r="DEM13" s="30"/>
      <c r="DEN13" s="30"/>
      <c r="DEO13" s="30"/>
      <c r="DEP13" s="30"/>
      <c r="DEQ13" s="30"/>
      <c r="DER13" s="30"/>
      <c r="DES13" s="30"/>
      <c r="DET13" s="30"/>
      <c r="DEU13" s="30"/>
      <c r="DEV13" s="30"/>
      <c r="DEW13" s="30"/>
      <c r="DEX13" s="30"/>
      <c r="DEY13" s="30"/>
      <c r="DEZ13" s="30"/>
      <c r="DFA13" s="30"/>
      <c r="DFB13" s="30"/>
      <c r="DFC13" s="30"/>
      <c r="DFD13" s="30"/>
      <c r="DFE13" s="30"/>
      <c r="DFF13" s="30"/>
      <c r="DFG13" s="30"/>
      <c r="DFH13" s="30"/>
      <c r="DFI13" s="30"/>
      <c r="DFJ13" s="30"/>
      <c r="DFK13" s="30"/>
      <c r="DFL13" s="30"/>
      <c r="DFM13" s="30"/>
      <c r="DFN13" s="30"/>
      <c r="DFO13" s="30"/>
      <c r="DFP13" s="30"/>
      <c r="DFQ13" s="30"/>
      <c r="DFR13" s="30"/>
      <c r="DFS13" s="30"/>
      <c r="DFT13" s="30"/>
      <c r="DFU13" s="30"/>
      <c r="DFV13" s="30"/>
      <c r="DFW13" s="30"/>
      <c r="DFX13" s="30"/>
      <c r="DFY13" s="30"/>
      <c r="DFZ13" s="30"/>
      <c r="DGA13" s="30"/>
      <c r="DGB13" s="30"/>
      <c r="DGC13" s="30"/>
      <c r="DGD13" s="30"/>
      <c r="DGE13" s="30"/>
      <c r="DGF13" s="30"/>
      <c r="DGG13" s="30"/>
      <c r="DGH13" s="30"/>
      <c r="DGI13" s="30"/>
      <c r="DGJ13" s="30"/>
      <c r="DGK13" s="30"/>
      <c r="DGL13" s="30"/>
      <c r="DGM13" s="30"/>
      <c r="DGN13" s="30"/>
      <c r="DGO13" s="30"/>
      <c r="DGP13" s="30"/>
      <c r="DGQ13" s="30"/>
      <c r="DGR13" s="30"/>
      <c r="DGS13" s="30"/>
      <c r="DGT13" s="30"/>
      <c r="DGU13" s="30"/>
      <c r="DGV13" s="30"/>
      <c r="DGW13" s="30"/>
      <c r="DGX13" s="30"/>
      <c r="DGY13" s="30"/>
      <c r="DGZ13" s="30"/>
      <c r="DHA13" s="30"/>
      <c r="DHB13" s="30"/>
      <c r="DHC13" s="30"/>
      <c r="DHD13" s="30"/>
      <c r="DHE13" s="30"/>
      <c r="DHF13" s="30"/>
      <c r="DHG13" s="30"/>
      <c r="DHH13" s="30"/>
      <c r="DHI13" s="30"/>
      <c r="DHJ13" s="30"/>
      <c r="DHK13" s="30"/>
      <c r="DHL13" s="30"/>
      <c r="DHM13" s="30"/>
      <c r="DHN13" s="30"/>
      <c r="DHO13" s="30"/>
      <c r="DHP13" s="30"/>
      <c r="DHQ13" s="30"/>
      <c r="DHR13" s="30"/>
      <c r="DHS13" s="30"/>
      <c r="DHT13" s="30"/>
      <c r="DHU13" s="30"/>
      <c r="DHV13" s="30"/>
      <c r="DHW13" s="30"/>
      <c r="DHX13" s="30"/>
      <c r="DHY13" s="30"/>
      <c r="DHZ13" s="30"/>
      <c r="DIA13" s="30"/>
      <c r="DIB13" s="30"/>
      <c r="DIC13" s="30"/>
      <c r="DID13" s="30"/>
      <c r="DIE13" s="30"/>
      <c r="DIF13" s="30"/>
      <c r="DIG13" s="30"/>
      <c r="DIH13" s="30"/>
      <c r="DII13" s="30"/>
      <c r="DIJ13" s="30"/>
      <c r="DIK13" s="30"/>
      <c r="DIL13" s="30"/>
      <c r="DIM13" s="30"/>
      <c r="DIN13" s="30"/>
      <c r="DIO13" s="30"/>
      <c r="DIP13" s="30"/>
      <c r="DIQ13" s="30"/>
      <c r="DIR13" s="30"/>
      <c r="DIS13" s="30"/>
      <c r="DIT13" s="30"/>
      <c r="DIU13" s="30"/>
      <c r="DIV13" s="30"/>
      <c r="DIW13" s="30"/>
      <c r="DIX13" s="30"/>
      <c r="DIY13" s="30"/>
      <c r="DIZ13" s="30"/>
      <c r="DJA13" s="30"/>
      <c r="DJB13" s="30"/>
      <c r="DJC13" s="30"/>
      <c r="DJD13" s="30"/>
      <c r="DJE13" s="30"/>
      <c r="DJF13" s="30"/>
      <c r="DJG13" s="30"/>
      <c r="DJH13" s="30"/>
      <c r="DJI13" s="30"/>
      <c r="DJJ13" s="30"/>
      <c r="DJK13" s="30"/>
      <c r="DJL13" s="30"/>
      <c r="DJM13" s="30"/>
      <c r="DJN13" s="30"/>
      <c r="DJO13" s="30"/>
      <c r="DJP13" s="30"/>
      <c r="DJQ13" s="30"/>
      <c r="DJR13" s="30"/>
      <c r="DJS13" s="30"/>
      <c r="DJT13" s="30"/>
      <c r="DJU13" s="30"/>
      <c r="DJV13" s="30"/>
      <c r="DJW13" s="30"/>
      <c r="DJX13" s="30"/>
      <c r="DJY13" s="30"/>
      <c r="DJZ13" s="30"/>
      <c r="DKA13" s="30"/>
      <c r="DKB13" s="30"/>
      <c r="DKC13" s="30"/>
      <c r="DKD13" s="30"/>
      <c r="DKE13" s="30"/>
      <c r="DKF13" s="30"/>
      <c r="DKG13" s="30"/>
      <c r="DKH13" s="30"/>
      <c r="DKI13" s="30"/>
      <c r="DKJ13" s="30"/>
      <c r="DKK13" s="30"/>
      <c r="DKL13" s="30"/>
      <c r="DKM13" s="30"/>
      <c r="DKN13" s="30"/>
      <c r="DKO13" s="30"/>
      <c r="DKP13" s="30"/>
      <c r="DKQ13" s="30"/>
      <c r="DKR13" s="30"/>
      <c r="DKS13" s="30"/>
      <c r="DKT13" s="30"/>
      <c r="DKU13" s="30"/>
      <c r="DKV13" s="30"/>
      <c r="DKW13" s="30"/>
      <c r="DKX13" s="30"/>
      <c r="DKY13" s="30"/>
      <c r="DKZ13" s="30"/>
      <c r="DLA13" s="30"/>
      <c r="DLB13" s="30"/>
      <c r="DLC13" s="30"/>
      <c r="DLD13" s="30"/>
      <c r="DLE13" s="30"/>
      <c r="DLF13" s="30"/>
      <c r="DLG13" s="30"/>
      <c r="DLH13" s="30"/>
      <c r="DLI13" s="30"/>
      <c r="DLJ13" s="30"/>
      <c r="DLK13" s="30"/>
      <c r="DLL13" s="30"/>
      <c r="DLM13" s="30"/>
      <c r="DLN13" s="30"/>
      <c r="DLO13" s="30"/>
      <c r="DLP13" s="30"/>
      <c r="DLQ13" s="30"/>
      <c r="DLR13" s="30"/>
      <c r="DLS13" s="30"/>
      <c r="DLT13" s="30"/>
      <c r="DLU13" s="30"/>
      <c r="DLV13" s="30"/>
      <c r="DLW13" s="30"/>
      <c r="DLX13" s="30"/>
      <c r="DLY13" s="30"/>
      <c r="DLZ13" s="30"/>
      <c r="DMA13" s="30"/>
      <c r="DMB13" s="30"/>
      <c r="DMC13" s="30"/>
      <c r="DMD13" s="30"/>
      <c r="DME13" s="30"/>
      <c r="DMF13" s="30"/>
      <c r="DMG13" s="30"/>
      <c r="DMH13" s="30"/>
      <c r="DMI13" s="30"/>
      <c r="DMJ13" s="30"/>
      <c r="DMK13" s="30"/>
      <c r="DML13" s="30"/>
      <c r="DMM13" s="30"/>
      <c r="DMN13" s="30"/>
      <c r="DMO13" s="30"/>
      <c r="DMP13" s="30"/>
      <c r="DMQ13" s="30"/>
      <c r="DMR13" s="30"/>
      <c r="DMS13" s="30"/>
      <c r="DMT13" s="30"/>
      <c r="DMU13" s="30"/>
      <c r="DMV13" s="30"/>
      <c r="DMW13" s="30"/>
      <c r="DMX13" s="30"/>
      <c r="DMY13" s="30"/>
      <c r="DMZ13" s="30"/>
      <c r="DNA13" s="30"/>
      <c r="DNB13" s="30"/>
      <c r="DNC13" s="30"/>
      <c r="DND13" s="30"/>
      <c r="DNE13" s="30"/>
      <c r="DNF13" s="30"/>
      <c r="DNG13" s="30"/>
      <c r="DNH13" s="30"/>
      <c r="DNI13" s="30"/>
      <c r="DNJ13" s="30"/>
      <c r="DNK13" s="30"/>
      <c r="DNL13" s="30"/>
      <c r="DNM13" s="30"/>
      <c r="DNN13" s="30"/>
      <c r="DNO13" s="30"/>
      <c r="DNP13" s="30"/>
      <c r="DNQ13" s="30"/>
      <c r="DNR13" s="30"/>
      <c r="DNS13" s="30"/>
      <c r="DNT13" s="30"/>
      <c r="DNU13" s="30"/>
      <c r="DNV13" s="30"/>
      <c r="DNW13" s="30"/>
      <c r="DNX13" s="30"/>
      <c r="DNY13" s="30"/>
      <c r="DNZ13" s="30"/>
      <c r="DOA13" s="30"/>
      <c r="DOB13" s="30"/>
      <c r="DOC13" s="30"/>
      <c r="DOD13" s="30"/>
      <c r="DOE13" s="30"/>
      <c r="DOF13" s="30"/>
      <c r="DOG13" s="30"/>
      <c r="DOH13" s="30"/>
      <c r="DOI13" s="30"/>
      <c r="DOJ13" s="30"/>
      <c r="DOK13" s="30"/>
      <c r="DOL13" s="30"/>
      <c r="DOM13" s="30"/>
      <c r="DON13" s="30"/>
      <c r="DOO13" s="30"/>
      <c r="DOP13" s="30"/>
      <c r="DOQ13" s="30"/>
      <c r="DOR13" s="30"/>
      <c r="DOS13" s="30"/>
      <c r="DOT13" s="30"/>
      <c r="DOU13" s="30"/>
      <c r="DOV13" s="30"/>
      <c r="DOW13" s="30"/>
      <c r="DOX13" s="30"/>
      <c r="DOY13" s="30"/>
      <c r="DOZ13" s="30"/>
      <c r="DPA13" s="30"/>
      <c r="DPB13" s="30"/>
      <c r="DPC13" s="30"/>
      <c r="DPD13" s="30"/>
      <c r="DPE13" s="30"/>
      <c r="DPF13" s="30"/>
      <c r="DPG13" s="30"/>
      <c r="DPH13" s="30"/>
      <c r="DPI13" s="30"/>
      <c r="DPJ13" s="30"/>
      <c r="DPK13" s="30"/>
      <c r="DPL13" s="30"/>
      <c r="DPM13" s="30"/>
      <c r="DPN13" s="30"/>
      <c r="DPO13" s="30"/>
      <c r="DPP13" s="30"/>
      <c r="DPQ13" s="30"/>
      <c r="DPR13" s="30"/>
      <c r="DPS13" s="30"/>
      <c r="DPT13" s="30"/>
      <c r="DPU13" s="30"/>
      <c r="DPV13" s="30"/>
      <c r="DPW13" s="30"/>
      <c r="DPX13" s="30"/>
      <c r="DPY13" s="30"/>
      <c r="DPZ13" s="30"/>
      <c r="DQA13" s="30"/>
      <c r="DQB13" s="30"/>
      <c r="DQC13" s="30"/>
      <c r="DQD13" s="30"/>
      <c r="DQE13" s="30"/>
      <c r="DQF13" s="30"/>
      <c r="DQG13" s="30"/>
      <c r="DQH13" s="30"/>
      <c r="DQI13" s="30"/>
      <c r="DQJ13" s="30"/>
      <c r="DQK13" s="30"/>
      <c r="DQL13" s="30"/>
      <c r="DQM13" s="30"/>
      <c r="DQN13" s="30"/>
      <c r="DQO13" s="30"/>
      <c r="DQP13" s="30"/>
      <c r="DQQ13" s="30"/>
      <c r="DQR13" s="30"/>
      <c r="DQS13" s="30"/>
      <c r="DQT13" s="30"/>
      <c r="DQU13" s="30"/>
      <c r="DQV13" s="30"/>
      <c r="DQW13" s="30"/>
      <c r="DQX13" s="30"/>
      <c r="DQY13" s="30"/>
      <c r="DQZ13" s="30"/>
      <c r="DRA13" s="30"/>
      <c r="DRB13" s="30"/>
      <c r="DRC13" s="30"/>
      <c r="DRD13" s="30"/>
      <c r="DRE13" s="30"/>
      <c r="DRF13" s="30"/>
      <c r="DRG13" s="30"/>
      <c r="DRH13" s="30"/>
      <c r="DRI13" s="30"/>
      <c r="DRJ13" s="30"/>
      <c r="DRK13" s="30"/>
      <c r="DRL13" s="30"/>
      <c r="DRM13" s="30"/>
      <c r="DRN13" s="30"/>
      <c r="DRO13" s="30"/>
      <c r="DRP13" s="30"/>
      <c r="DRQ13" s="30"/>
      <c r="DRR13" s="30"/>
      <c r="DRS13" s="30"/>
      <c r="DRT13" s="30"/>
      <c r="DRU13" s="30"/>
      <c r="DRV13" s="30"/>
      <c r="DRW13" s="30"/>
      <c r="DRX13" s="30"/>
      <c r="DRY13" s="30"/>
      <c r="DRZ13" s="30"/>
      <c r="DSA13" s="30"/>
      <c r="DSB13" s="30"/>
      <c r="DSC13" s="30"/>
      <c r="DSD13" s="30"/>
      <c r="DSE13" s="30"/>
      <c r="DSF13" s="30"/>
      <c r="DSG13" s="30"/>
      <c r="DSH13" s="30"/>
      <c r="DSI13" s="30"/>
      <c r="DSJ13" s="30"/>
      <c r="DSK13" s="30"/>
      <c r="DSL13" s="30"/>
      <c r="DSM13" s="30"/>
      <c r="DSN13" s="30"/>
      <c r="DSO13" s="30"/>
      <c r="DSP13" s="30"/>
      <c r="DSQ13" s="30"/>
      <c r="DSR13" s="30"/>
      <c r="DSS13" s="30"/>
      <c r="DST13" s="30"/>
      <c r="DSU13" s="30"/>
      <c r="DSV13" s="30"/>
      <c r="DSW13" s="30"/>
      <c r="DSX13" s="30"/>
      <c r="DSY13" s="30"/>
      <c r="DSZ13" s="30"/>
      <c r="DTA13" s="30"/>
      <c r="DTB13" s="30"/>
      <c r="DTC13" s="30"/>
      <c r="DTD13" s="30"/>
      <c r="DTE13" s="30"/>
      <c r="DTF13" s="30"/>
      <c r="DTG13" s="30"/>
      <c r="DTH13" s="30"/>
      <c r="DTI13" s="30"/>
      <c r="DTJ13" s="30"/>
      <c r="DTK13" s="30"/>
      <c r="DTL13" s="30"/>
      <c r="DTM13" s="30"/>
      <c r="DTN13" s="30"/>
      <c r="DTO13" s="30"/>
      <c r="DTP13" s="30"/>
      <c r="DTQ13" s="30"/>
      <c r="DTR13" s="30"/>
      <c r="DTS13" s="30"/>
      <c r="DTT13" s="30"/>
      <c r="DTU13" s="30"/>
      <c r="DTV13" s="30"/>
      <c r="DTW13" s="30"/>
      <c r="DTX13" s="30"/>
      <c r="DTY13" s="30"/>
      <c r="DTZ13" s="30"/>
      <c r="DUA13" s="30"/>
      <c r="DUB13" s="30"/>
      <c r="DUC13" s="30"/>
      <c r="DUD13" s="30"/>
      <c r="DUE13" s="30"/>
      <c r="DUF13" s="30"/>
      <c r="DUG13" s="30"/>
      <c r="DUH13" s="30"/>
      <c r="DUI13" s="30"/>
      <c r="DUJ13" s="30"/>
      <c r="DUK13" s="30"/>
      <c r="DUL13" s="30"/>
      <c r="DUM13" s="30"/>
      <c r="DUN13" s="30"/>
      <c r="DUO13" s="30"/>
      <c r="DUP13" s="30"/>
      <c r="DUQ13" s="30"/>
      <c r="DUR13" s="30"/>
      <c r="DUS13" s="30"/>
      <c r="DUT13" s="30"/>
      <c r="DUU13" s="30"/>
      <c r="DUV13" s="30"/>
      <c r="DUW13" s="30"/>
      <c r="DUX13" s="30"/>
      <c r="DUY13" s="30"/>
      <c r="DUZ13" s="30"/>
      <c r="DVA13" s="30"/>
      <c r="DVB13" s="30"/>
      <c r="DVC13" s="30"/>
      <c r="DVD13" s="30"/>
      <c r="DVE13" s="30"/>
      <c r="DVF13" s="30"/>
      <c r="DVG13" s="30"/>
      <c r="DVH13" s="30"/>
      <c r="DVI13" s="30"/>
      <c r="DVJ13" s="30"/>
      <c r="DVK13" s="30"/>
      <c r="DVL13" s="30"/>
      <c r="DVM13" s="30"/>
      <c r="DVN13" s="30"/>
      <c r="DVO13" s="30"/>
      <c r="DVP13" s="30"/>
      <c r="DVQ13" s="30"/>
      <c r="DVR13" s="30"/>
      <c r="DVS13" s="30"/>
      <c r="DVT13" s="30"/>
      <c r="DVU13" s="30"/>
      <c r="DVV13" s="30"/>
      <c r="DVW13" s="30"/>
      <c r="DVX13" s="30"/>
      <c r="DVY13" s="30"/>
      <c r="DVZ13" s="30"/>
      <c r="DWA13" s="30"/>
      <c r="DWB13" s="30"/>
      <c r="DWC13" s="30"/>
      <c r="DWD13" s="30"/>
      <c r="DWE13" s="30"/>
      <c r="DWF13" s="30"/>
      <c r="DWG13" s="30"/>
      <c r="DWH13" s="30"/>
      <c r="DWI13" s="30"/>
      <c r="DWJ13" s="30"/>
      <c r="DWK13" s="30"/>
      <c r="DWL13" s="30"/>
      <c r="DWM13" s="30"/>
      <c r="DWN13" s="30"/>
      <c r="DWO13" s="30"/>
      <c r="DWP13" s="30"/>
      <c r="DWQ13" s="30"/>
      <c r="DWR13" s="30"/>
      <c r="DWS13" s="30"/>
      <c r="DWT13" s="30"/>
      <c r="DWU13" s="30"/>
      <c r="DWV13" s="30"/>
      <c r="DWW13" s="30"/>
      <c r="DWX13" s="30"/>
      <c r="DWY13" s="30"/>
      <c r="DWZ13" s="30"/>
      <c r="DXA13" s="30"/>
      <c r="DXB13" s="30"/>
      <c r="DXC13" s="30"/>
      <c r="DXD13" s="30"/>
      <c r="DXE13" s="30"/>
      <c r="DXF13" s="30"/>
      <c r="DXG13" s="30"/>
      <c r="DXH13" s="30"/>
      <c r="DXI13" s="30"/>
      <c r="DXJ13" s="30"/>
      <c r="DXK13" s="30"/>
      <c r="DXL13" s="30"/>
      <c r="DXM13" s="30"/>
      <c r="DXN13" s="30"/>
      <c r="DXO13" s="30"/>
      <c r="DXP13" s="30"/>
      <c r="DXQ13" s="30"/>
      <c r="DXR13" s="30"/>
      <c r="DXS13" s="30"/>
      <c r="DXT13" s="30"/>
      <c r="DXU13" s="30"/>
      <c r="DXV13" s="30"/>
      <c r="DXW13" s="30"/>
      <c r="DXX13" s="30"/>
      <c r="DXY13" s="30"/>
      <c r="DXZ13" s="30"/>
      <c r="DYA13" s="30"/>
      <c r="DYB13" s="30"/>
      <c r="DYC13" s="30"/>
      <c r="DYD13" s="30"/>
      <c r="DYE13" s="30"/>
      <c r="DYF13" s="30"/>
      <c r="DYG13" s="30"/>
      <c r="DYH13" s="30"/>
      <c r="DYI13" s="30"/>
      <c r="DYJ13" s="30"/>
      <c r="DYK13" s="30"/>
      <c r="DYL13" s="30"/>
      <c r="DYM13" s="30"/>
      <c r="DYN13" s="30"/>
      <c r="DYO13" s="30"/>
      <c r="DYP13" s="30"/>
      <c r="DYQ13" s="30"/>
      <c r="DYR13" s="30"/>
      <c r="DYS13" s="30"/>
      <c r="DYT13" s="30"/>
      <c r="DYU13" s="30"/>
      <c r="DYV13" s="30"/>
      <c r="DYW13" s="30"/>
      <c r="DYX13" s="30"/>
      <c r="DYY13" s="30"/>
      <c r="DYZ13" s="30"/>
      <c r="DZA13" s="30"/>
      <c r="DZB13" s="30"/>
      <c r="DZC13" s="30"/>
      <c r="DZD13" s="30"/>
      <c r="DZE13" s="30"/>
      <c r="DZF13" s="30"/>
      <c r="DZG13" s="30"/>
      <c r="DZH13" s="30"/>
      <c r="DZI13" s="30"/>
      <c r="DZJ13" s="30"/>
      <c r="DZK13" s="30"/>
      <c r="DZL13" s="30"/>
      <c r="DZM13" s="30"/>
      <c r="DZN13" s="30"/>
      <c r="DZO13" s="30"/>
      <c r="DZP13" s="30"/>
      <c r="DZQ13" s="30"/>
      <c r="DZR13" s="30"/>
      <c r="DZS13" s="30"/>
      <c r="DZT13" s="30"/>
      <c r="DZU13" s="30"/>
      <c r="DZV13" s="30"/>
      <c r="DZW13" s="30"/>
      <c r="DZX13" s="30"/>
      <c r="DZY13" s="30"/>
      <c r="DZZ13" s="30"/>
      <c r="EAA13" s="30"/>
      <c r="EAB13" s="30"/>
      <c r="EAC13" s="30"/>
      <c r="EAD13" s="30"/>
      <c r="EAE13" s="30"/>
      <c r="EAF13" s="30"/>
      <c r="EAG13" s="30"/>
      <c r="EAH13" s="30"/>
      <c r="EAI13" s="30"/>
      <c r="EAJ13" s="30"/>
      <c r="EAK13" s="30"/>
      <c r="EAL13" s="30"/>
      <c r="EAM13" s="30"/>
      <c r="EAN13" s="30"/>
      <c r="EAO13" s="30"/>
      <c r="EAP13" s="30"/>
      <c r="EAQ13" s="30"/>
      <c r="EAR13" s="30"/>
      <c r="EAS13" s="30"/>
      <c r="EAT13" s="30"/>
      <c r="EAU13" s="30"/>
      <c r="EAV13" s="30"/>
      <c r="EAW13" s="30"/>
      <c r="EAX13" s="30"/>
      <c r="EAY13" s="30"/>
      <c r="EAZ13" s="30"/>
      <c r="EBA13" s="30"/>
      <c r="EBB13" s="30"/>
      <c r="EBC13" s="30"/>
      <c r="EBD13" s="30"/>
      <c r="EBE13" s="30"/>
      <c r="EBF13" s="30"/>
      <c r="EBG13" s="30"/>
      <c r="EBH13" s="30"/>
      <c r="EBI13" s="30"/>
      <c r="EBJ13" s="30"/>
      <c r="EBK13" s="30"/>
      <c r="EBL13" s="30"/>
      <c r="EBM13" s="30"/>
      <c r="EBN13" s="30"/>
      <c r="EBO13" s="30"/>
      <c r="EBP13" s="30"/>
      <c r="EBQ13" s="30"/>
      <c r="EBR13" s="30"/>
      <c r="EBS13" s="30"/>
      <c r="EBT13" s="30"/>
      <c r="EBU13" s="30"/>
      <c r="EBV13" s="30"/>
      <c r="EBW13" s="30"/>
      <c r="EBX13" s="30"/>
      <c r="EBY13" s="30"/>
      <c r="EBZ13" s="30"/>
      <c r="ECA13" s="30"/>
      <c r="ECB13" s="30"/>
      <c r="ECC13" s="30"/>
      <c r="ECD13" s="30"/>
      <c r="ECE13" s="30"/>
      <c r="ECF13" s="30"/>
      <c r="ECG13" s="30"/>
      <c r="ECH13" s="30"/>
      <c r="ECI13" s="30"/>
      <c r="ECJ13" s="30"/>
      <c r="ECK13" s="30"/>
      <c r="ECL13" s="30"/>
      <c r="ECM13" s="30"/>
      <c r="ECN13" s="30"/>
      <c r="ECO13" s="30"/>
      <c r="ECP13" s="30"/>
      <c r="ECQ13" s="30"/>
      <c r="ECR13" s="30"/>
      <c r="ECS13" s="30"/>
      <c r="ECT13" s="30"/>
      <c r="ECU13" s="30"/>
      <c r="ECV13" s="30"/>
      <c r="ECW13" s="30"/>
      <c r="ECX13" s="30"/>
      <c r="ECY13" s="30"/>
      <c r="ECZ13" s="30"/>
      <c r="EDA13" s="30"/>
      <c r="EDB13" s="30"/>
      <c r="EDC13" s="30"/>
      <c r="EDD13" s="30"/>
      <c r="EDE13" s="30"/>
      <c r="EDF13" s="30"/>
      <c r="EDG13" s="30"/>
      <c r="EDH13" s="30"/>
      <c r="EDI13" s="30"/>
      <c r="EDJ13" s="30"/>
      <c r="EDK13" s="30"/>
      <c r="EDL13" s="30"/>
      <c r="EDM13" s="30"/>
      <c r="EDN13" s="30"/>
      <c r="EDO13" s="30"/>
      <c r="EDP13" s="30"/>
      <c r="EDQ13" s="30"/>
      <c r="EDR13" s="30"/>
      <c r="EDS13" s="30"/>
      <c r="EDT13" s="30"/>
      <c r="EDU13" s="30"/>
      <c r="EDV13" s="30"/>
      <c r="EDW13" s="30"/>
      <c r="EDX13" s="30"/>
      <c r="EDY13" s="30"/>
      <c r="EDZ13" s="30"/>
      <c r="EEA13" s="30"/>
      <c r="EEB13" s="30"/>
      <c r="EEC13" s="30"/>
      <c r="EED13" s="30"/>
      <c r="EEE13" s="30"/>
      <c r="EEF13" s="30"/>
      <c r="EEG13" s="30"/>
      <c r="EEH13" s="30"/>
      <c r="EEI13" s="30"/>
      <c r="EEJ13" s="30"/>
      <c r="EEK13" s="30"/>
      <c r="EEL13" s="30"/>
      <c r="EEM13" s="30"/>
      <c r="EEN13" s="30"/>
      <c r="EEO13" s="30"/>
      <c r="EEP13" s="30"/>
      <c r="EEQ13" s="30"/>
      <c r="EER13" s="30"/>
      <c r="EES13" s="30"/>
      <c r="EET13" s="30"/>
      <c r="EEU13" s="30"/>
      <c r="EEV13" s="30"/>
      <c r="EEW13" s="30"/>
      <c r="EEX13" s="30"/>
      <c r="EEY13" s="30"/>
      <c r="EEZ13" s="30"/>
      <c r="EFA13" s="30"/>
      <c r="EFB13" s="30"/>
      <c r="EFC13" s="30"/>
      <c r="EFD13" s="30"/>
      <c r="EFE13" s="30"/>
      <c r="EFF13" s="30"/>
      <c r="EFG13" s="30"/>
      <c r="EFH13" s="30"/>
      <c r="EFI13" s="30"/>
      <c r="EFJ13" s="30"/>
      <c r="EFK13" s="30"/>
      <c r="EFL13" s="30"/>
      <c r="EFM13" s="30"/>
      <c r="EFN13" s="30"/>
      <c r="EFO13" s="30"/>
      <c r="EFP13" s="30"/>
      <c r="EFQ13" s="30"/>
      <c r="EFR13" s="30"/>
      <c r="EFS13" s="30"/>
      <c r="EFT13" s="30"/>
      <c r="EFU13" s="30"/>
      <c r="EFV13" s="30"/>
      <c r="EFW13" s="30"/>
      <c r="EFX13" s="30"/>
      <c r="EFY13" s="30"/>
      <c r="EFZ13" s="30"/>
      <c r="EGA13" s="30"/>
      <c r="EGB13" s="30"/>
      <c r="EGC13" s="30"/>
      <c r="EGD13" s="30"/>
      <c r="EGE13" s="30"/>
      <c r="EGF13" s="30"/>
      <c r="EGG13" s="30"/>
      <c r="EGH13" s="30"/>
      <c r="EGI13" s="30"/>
      <c r="EGJ13" s="30"/>
      <c r="EGK13" s="30"/>
      <c r="EGL13" s="30"/>
      <c r="EGM13" s="30"/>
      <c r="EGN13" s="30"/>
      <c r="EGO13" s="30"/>
      <c r="EGP13" s="30"/>
      <c r="EGQ13" s="30"/>
      <c r="EGR13" s="30"/>
      <c r="EGS13" s="30"/>
      <c r="EGT13" s="30"/>
      <c r="EGU13" s="30"/>
      <c r="EGV13" s="30"/>
      <c r="EGW13" s="30"/>
      <c r="EGX13" s="30"/>
      <c r="EGY13" s="30"/>
      <c r="EGZ13" s="30"/>
      <c r="EHA13" s="30"/>
      <c r="EHB13" s="30"/>
      <c r="EHC13" s="30"/>
      <c r="EHD13" s="30"/>
      <c r="EHE13" s="30"/>
      <c r="EHF13" s="30"/>
      <c r="EHG13" s="30"/>
      <c r="EHH13" s="30"/>
      <c r="EHI13" s="30"/>
      <c r="EHJ13" s="30"/>
      <c r="EHK13" s="30"/>
      <c r="EHL13" s="30"/>
      <c r="EHM13" s="30"/>
      <c r="EHN13" s="30"/>
      <c r="EHO13" s="30"/>
      <c r="EHP13" s="30"/>
      <c r="EHQ13" s="30"/>
      <c r="EHR13" s="30"/>
      <c r="EHS13" s="30"/>
      <c r="EHT13" s="30"/>
      <c r="EHU13" s="30"/>
      <c r="EHV13" s="30"/>
      <c r="EHW13" s="30"/>
      <c r="EHX13" s="30"/>
      <c r="EHY13" s="30"/>
      <c r="EHZ13" s="30"/>
      <c r="EIA13" s="30"/>
      <c r="EIB13" s="30"/>
      <c r="EIC13" s="30"/>
      <c r="EID13" s="30"/>
      <c r="EIE13" s="30"/>
      <c r="EIF13" s="30"/>
      <c r="EIG13" s="30"/>
      <c r="EIH13" s="30"/>
      <c r="EII13" s="30"/>
      <c r="EIJ13" s="30"/>
      <c r="EIK13" s="30"/>
      <c r="EIL13" s="30"/>
      <c r="EIM13" s="30"/>
      <c r="EIN13" s="30"/>
      <c r="EIO13" s="30"/>
      <c r="EIP13" s="30"/>
      <c r="EIQ13" s="30"/>
      <c r="EIR13" s="30"/>
      <c r="EIS13" s="30"/>
      <c r="EIT13" s="30"/>
      <c r="EIU13" s="30"/>
      <c r="EIV13" s="30"/>
      <c r="EIW13" s="30"/>
      <c r="EIX13" s="30"/>
      <c r="EIY13" s="30"/>
      <c r="EIZ13" s="30"/>
      <c r="EJA13" s="30"/>
      <c r="EJB13" s="30"/>
      <c r="EJC13" s="30"/>
      <c r="EJD13" s="30"/>
      <c r="EJE13" s="30"/>
      <c r="EJF13" s="30"/>
      <c r="EJG13" s="30"/>
      <c r="EJH13" s="30"/>
      <c r="EJI13" s="30"/>
      <c r="EJJ13" s="30"/>
      <c r="EJK13" s="30"/>
      <c r="EJL13" s="30"/>
      <c r="EJM13" s="30"/>
      <c r="EJN13" s="30"/>
      <c r="EJO13" s="30"/>
      <c r="EJP13" s="30"/>
      <c r="EJQ13" s="30"/>
      <c r="EJR13" s="30"/>
      <c r="EJS13" s="30"/>
      <c r="EJT13" s="30"/>
      <c r="EJU13" s="30"/>
      <c r="EJV13" s="30"/>
      <c r="EJW13" s="30"/>
      <c r="EJX13" s="30"/>
      <c r="EJY13" s="30"/>
      <c r="EJZ13" s="30"/>
      <c r="EKA13" s="30"/>
      <c r="EKB13" s="30"/>
      <c r="EKC13" s="30"/>
      <c r="EKD13" s="30"/>
      <c r="EKE13" s="30"/>
      <c r="EKF13" s="30"/>
      <c r="EKG13" s="30"/>
      <c r="EKH13" s="30"/>
      <c r="EKI13" s="30"/>
      <c r="EKJ13" s="30"/>
      <c r="EKK13" s="30"/>
      <c r="EKL13" s="30"/>
      <c r="EKM13" s="30"/>
      <c r="EKN13" s="30"/>
      <c r="EKO13" s="30"/>
      <c r="EKP13" s="30"/>
      <c r="EKQ13" s="30"/>
      <c r="EKR13" s="30"/>
      <c r="EKS13" s="30"/>
      <c r="EKT13" s="30"/>
      <c r="EKU13" s="30"/>
      <c r="EKV13" s="30"/>
      <c r="EKW13" s="30"/>
      <c r="EKX13" s="30"/>
      <c r="EKY13" s="30"/>
      <c r="EKZ13" s="30"/>
      <c r="ELA13" s="30"/>
      <c r="ELB13" s="30"/>
      <c r="ELC13" s="30"/>
      <c r="ELD13" s="30"/>
      <c r="ELE13" s="30"/>
      <c r="ELF13" s="30"/>
      <c r="ELG13" s="30"/>
      <c r="ELH13" s="30"/>
      <c r="ELI13" s="30"/>
      <c r="ELJ13" s="30"/>
      <c r="ELK13" s="30"/>
      <c r="ELL13" s="30"/>
      <c r="ELM13" s="30"/>
      <c r="ELN13" s="30"/>
      <c r="ELO13" s="30"/>
      <c r="ELP13" s="30"/>
      <c r="ELQ13" s="30"/>
      <c r="ELR13" s="30"/>
      <c r="ELS13" s="30"/>
      <c r="ELT13" s="30"/>
      <c r="ELU13" s="30"/>
      <c r="ELV13" s="30"/>
      <c r="ELW13" s="30"/>
      <c r="ELX13" s="30"/>
      <c r="ELY13" s="30"/>
      <c r="ELZ13" s="30"/>
      <c r="EMA13" s="30"/>
      <c r="EMB13" s="30"/>
      <c r="EMC13" s="30"/>
      <c r="EMD13" s="30"/>
      <c r="EME13" s="30"/>
      <c r="EMF13" s="30"/>
      <c r="EMG13" s="30"/>
      <c r="EMH13" s="30"/>
      <c r="EMI13" s="30"/>
      <c r="EMJ13" s="30"/>
      <c r="EMK13" s="30"/>
      <c r="EML13" s="30"/>
      <c r="EMM13" s="30"/>
      <c r="EMN13" s="30"/>
      <c r="EMO13" s="30"/>
      <c r="EMP13" s="30"/>
      <c r="EMQ13" s="30"/>
      <c r="EMR13" s="30"/>
      <c r="EMS13" s="30"/>
      <c r="EMT13" s="30"/>
      <c r="EMU13" s="30"/>
      <c r="EMV13" s="30"/>
      <c r="EMW13" s="30"/>
      <c r="EMX13" s="30"/>
      <c r="EMY13" s="30"/>
      <c r="EMZ13" s="30"/>
      <c r="ENA13" s="30"/>
      <c r="ENB13" s="30"/>
      <c r="ENC13" s="30"/>
      <c r="END13" s="30"/>
      <c r="ENE13" s="30"/>
      <c r="ENF13" s="30"/>
      <c r="ENG13" s="30"/>
      <c r="ENH13" s="30"/>
      <c r="ENI13" s="30"/>
      <c r="ENJ13" s="30"/>
      <c r="ENK13" s="30"/>
      <c r="ENL13" s="30"/>
      <c r="ENM13" s="30"/>
      <c r="ENN13" s="30"/>
      <c r="ENO13" s="30"/>
      <c r="ENP13" s="30"/>
      <c r="ENQ13" s="30"/>
      <c r="ENR13" s="30"/>
      <c r="ENS13" s="30"/>
      <c r="ENT13" s="30"/>
      <c r="ENU13" s="30"/>
      <c r="ENV13" s="30"/>
      <c r="ENW13" s="30"/>
      <c r="ENX13" s="30"/>
      <c r="ENY13" s="30"/>
      <c r="ENZ13" s="30"/>
      <c r="EOA13" s="30"/>
      <c r="EOB13" s="30"/>
      <c r="EOC13" s="30"/>
      <c r="EOD13" s="30"/>
      <c r="EOE13" s="30"/>
      <c r="EOF13" s="30"/>
      <c r="EOG13" s="30"/>
      <c r="EOH13" s="30"/>
      <c r="EOI13" s="30"/>
      <c r="EOJ13" s="30"/>
      <c r="EOK13" s="30"/>
      <c r="EOL13" s="30"/>
      <c r="EOM13" s="30"/>
      <c r="EON13" s="30"/>
      <c r="EOO13" s="30"/>
      <c r="EOP13" s="30"/>
      <c r="EOQ13" s="30"/>
      <c r="EOR13" s="30"/>
      <c r="EOS13" s="30"/>
      <c r="EOT13" s="30"/>
      <c r="EOU13" s="30"/>
      <c r="EOV13" s="30"/>
      <c r="EOW13" s="30"/>
      <c r="EOX13" s="30"/>
      <c r="EOY13" s="30"/>
      <c r="EOZ13" s="30"/>
      <c r="EPA13" s="30"/>
      <c r="EPB13" s="30"/>
      <c r="EPC13" s="30"/>
      <c r="EPD13" s="30"/>
      <c r="EPE13" s="30"/>
      <c r="EPF13" s="30"/>
      <c r="EPG13" s="30"/>
      <c r="EPH13" s="30"/>
      <c r="EPI13" s="30"/>
      <c r="EPJ13" s="30"/>
      <c r="EPK13" s="30"/>
      <c r="EPL13" s="30"/>
      <c r="EPM13" s="30"/>
      <c r="EPN13" s="30"/>
      <c r="EPO13" s="30"/>
      <c r="EPP13" s="30"/>
      <c r="EPQ13" s="30"/>
      <c r="EPR13" s="30"/>
      <c r="EPS13" s="30"/>
      <c r="EPT13" s="30"/>
      <c r="EPU13" s="30"/>
      <c r="EPV13" s="30"/>
      <c r="EPW13" s="30"/>
      <c r="EPX13" s="30"/>
      <c r="EPY13" s="30"/>
      <c r="EPZ13" s="30"/>
      <c r="EQA13" s="30"/>
      <c r="EQB13" s="30"/>
      <c r="EQC13" s="30"/>
      <c r="EQD13" s="30"/>
      <c r="EQE13" s="30"/>
      <c r="EQF13" s="30"/>
      <c r="EQG13" s="30"/>
      <c r="EQH13" s="30"/>
      <c r="EQI13" s="30"/>
      <c r="EQJ13" s="30"/>
      <c r="EQK13" s="30"/>
      <c r="EQL13" s="30"/>
      <c r="EQM13" s="30"/>
      <c r="EQN13" s="30"/>
      <c r="EQO13" s="30"/>
      <c r="EQP13" s="30"/>
      <c r="EQQ13" s="30"/>
      <c r="EQR13" s="30"/>
      <c r="EQS13" s="30"/>
      <c r="EQT13" s="30"/>
      <c r="EQU13" s="30"/>
      <c r="EQV13" s="30"/>
      <c r="EQW13" s="30"/>
      <c r="EQX13" s="30"/>
      <c r="EQY13" s="30"/>
      <c r="EQZ13" s="30"/>
      <c r="ERA13" s="30"/>
      <c r="ERB13" s="30"/>
      <c r="ERC13" s="30"/>
      <c r="ERD13" s="30"/>
      <c r="ERE13" s="30"/>
      <c r="ERF13" s="30"/>
      <c r="ERG13" s="30"/>
      <c r="ERH13" s="30"/>
      <c r="ERI13" s="30"/>
      <c r="ERJ13" s="30"/>
      <c r="ERK13" s="30"/>
      <c r="ERL13" s="30"/>
      <c r="ERM13" s="30"/>
      <c r="ERN13" s="30"/>
      <c r="ERO13" s="30"/>
      <c r="ERP13" s="30"/>
      <c r="ERQ13" s="30"/>
      <c r="ERR13" s="30"/>
      <c r="ERS13" s="30"/>
      <c r="ERT13" s="30"/>
      <c r="ERU13" s="30"/>
      <c r="ERV13" s="30"/>
      <c r="ERW13" s="30"/>
      <c r="ERX13" s="30"/>
      <c r="ERY13" s="30"/>
      <c r="ERZ13" s="30"/>
      <c r="ESA13" s="30"/>
      <c r="ESB13" s="30"/>
      <c r="ESC13" s="30"/>
      <c r="ESD13" s="30"/>
      <c r="ESE13" s="30"/>
      <c r="ESF13" s="30"/>
      <c r="ESG13" s="30"/>
      <c r="ESH13" s="30"/>
      <c r="ESI13" s="30"/>
      <c r="ESJ13" s="30"/>
      <c r="ESK13" s="30"/>
      <c r="ESL13" s="30"/>
      <c r="ESM13" s="30"/>
      <c r="ESN13" s="30"/>
      <c r="ESO13" s="30"/>
      <c r="ESP13" s="30"/>
      <c r="ESQ13" s="30"/>
      <c r="ESR13" s="30"/>
      <c r="ESS13" s="30"/>
      <c r="EST13" s="30"/>
      <c r="ESU13" s="30"/>
      <c r="ESV13" s="30"/>
      <c r="ESW13" s="30"/>
      <c r="ESX13" s="30"/>
      <c r="ESY13" s="30"/>
      <c r="ESZ13" s="30"/>
      <c r="ETA13" s="30"/>
      <c r="ETB13" s="30"/>
      <c r="ETC13" s="30"/>
      <c r="ETD13" s="30"/>
      <c r="ETE13" s="30"/>
      <c r="ETF13" s="30"/>
      <c r="ETG13" s="30"/>
      <c r="ETH13" s="30"/>
      <c r="ETI13" s="30"/>
      <c r="ETJ13" s="30"/>
      <c r="ETK13" s="30"/>
      <c r="ETL13" s="30"/>
      <c r="ETM13" s="30"/>
      <c r="ETN13" s="30"/>
      <c r="ETO13" s="30"/>
      <c r="ETP13" s="30"/>
      <c r="ETQ13" s="30"/>
      <c r="ETR13" s="30"/>
      <c r="ETS13" s="30"/>
      <c r="ETT13" s="30"/>
      <c r="ETU13" s="30"/>
      <c r="ETV13" s="30"/>
      <c r="ETW13" s="30"/>
      <c r="ETX13" s="30"/>
      <c r="ETY13" s="30"/>
      <c r="ETZ13" s="30"/>
      <c r="EUA13" s="30"/>
      <c r="EUB13" s="30"/>
      <c r="EUC13" s="30"/>
      <c r="EUD13" s="30"/>
      <c r="EUE13" s="30"/>
      <c r="EUF13" s="30"/>
      <c r="EUG13" s="30"/>
      <c r="EUH13" s="30"/>
      <c r="EUI13" s="30"/>
      <c r="EUJ13" s="30"/>
      <c r="EUK13" s="30"/>
      <c r="EUL13" s="30"/>
      <c r="EUM13" s="30"/>
      <c r="EUN13" s="30"/>
      <c r="EUO13" s="30"/>
      <c r="EUP13" s="30"/>
      <c r="EUQ13" s="30"/>
      <c r="EUR13" s="30"/>
      <c r="EUS13" s="30"/>
      <c r="EUT13" s="30"/>
      <c r="EUU13" s="30"/>
      <c r="EUV13" s="30"/>
      <c r="EUW13" s="30"/>
      <c r="EUX13" s="30"/>
      <c r="EUY13" s="30"/>
      <c r="EUZ13" s="30"/>
      <c r="EVA13" s="30"/>
      <c r="EVB13" s="30"/>
      <c r="EVC13" s="30"/>
      <c r="EVD13" s="30"/>
      <c r="EVE13" s="30"/>
      <c r="EVF13" s="30"/>
      <c r="EVG13" s="30"/>
      <c r="EVH13" s="30"/>
      <c r="EVI13" s="30"/>
      <c r="EVJ13" s="30"/>
      <c r="EVK13" s="30"/>
      <c r="EVL13" s="30"/>
      <c r="EVM13" s="30"/>
      <c r="EVN13" s="30"/>
      <c r="EVO13" s="30"/>
      <c r="EVP13" s="30"/>
      <c r="EVQ13" s="30"/>
      <c r="EVR13" s="30"/>
      <c r="EVS13" s="30"/>
      <c r="EVT13" s="30"/>
      <c r="EVU13" s="30"/>
      <c r="EVV13" s="30"/>
      <c r="EVW13" s="30"/>
      <c r="EVX13" s="30"/>
      <c r="EVY13" s="30"/>
      <c r="EVZ13" s="30"/>
      <c r="EWA13" s="30"/>
      <c r="EWB13" s="30"/>
      <c r="EWC13" s="30"/>
      <c r="EWD13" s="30"/>
      <c r="EWE13" s="30"/>
      <c r="EWF13" s="30"/>
      <c r="EWG13" s="30"/>
      <c r="EWH13" s="30"/>
      <c r="EWI13" s="30"/>
      <c r="EWJ13" s="30"/>
      <c r="EWK13" s="30"/>
      <c r="EWL13" s="30"/>
      <c r="EWM13" s="30"/>
      <c r="EWN13" s="30"/>
      <c r="EWO13" s="30"/>
      <c r="EWP13" s="30"/>
      <c r="EWQ13" s="30"/>
      <c r="EWR13" s="30"/>
      <c r="EWS13" s="30"/>
      <c r="EWT13" s="30"/>
      <c r="EWU13" s="30"/>
      <c r="EWV13" s="30"/>
      <c r="EWW13" s="30"/>
      <c r="EWX13" s="30"/>
      <c r="EWY13" s="30"/>
      <c r="EWZ13" s="30"/>
      <c r="EXA13" s="30"/>
      <c r="EXB13" s="30"/>
      <c r="EXC13" s="30"/>
      <c r="EXD13" s="30"/>
      <c r="EXE13" s="30"/>
      <c r="EXF13" s="30"/>
      <c r="EXG13" s="30"/>
      <c r="EXH13" s="30"/>
      <c r="EXI13" s="30"/>
      <c r="EXJ13" s="30"/>
      <c r="EXK13" s="30"/>
      <c r="EXL13" s="30"/>
      <c r="EXM13" s="30"/>
      <c r="EXN13" s="30"/>
      <c r="EXO13" s="30"/>
      <c r="EXP13" s="30"/>
      <c r="EXQ13" s="30"/>
      <c r="EXR13" s="30"/>
      <c r="EXS13" s="30"/>
      <c r="EXT13" s="30"/>
      <c r="EXU13" s="30"/>
      <c r="EXV13" s="30"/>
      <c r="EXW13" s="30"/>
      <c r="EXX13" s="30"/>
      <c r="EXY13" s="30"/>
      <c r="EXZ13" s="30"/>
      <c r="EYA13" s="30"/>
      <c r="EYB13" s="30"/>
      <c r="EYC13" s="30"/>
      <c r="EYD13" s="30"/>
      <c r="EYE13" s="30"/>
      <c r="EYF13" s="30"/>
      <c r="EYG13" s="30"/>
      <c r="EYH13" s="30"/>
      <c r="EYI13" s="30"/>
      <c r="EYJ13" s="30"/>
      <c r="EYK13" s="30"/>
      <c r="EYL13" s="30"/>
      <c r="EYM13" s="30"/>
      <c r="EYN13" s="30"/>
      <c r="EYO13" s="30"/>
      <c r="EYP13" s="30"/>
      <c r="EYQ13" s="30"/>
      <c r="EYR13" s="30"/>
      <c r="EYS13" s="30"/>
      <c r="EYT13" s="30"/>
      <c r="EYU13" s="30"/>
      <c r="EYV13" s="30"/>
      <c r="EYW13" s="30"/>
      <c r="EYX13" s="30"/>
      <c r="EYY13" s="30"/>
      <c r="EYZ13" s="30"/>
      <c r="EZA13" s="30"/>
      <c r="EZB13" s="30"/>
      <c r="EZC13" s="30"/>
      <c r="EZD13" s="30"/>
      <c r="EZE13" s="30"/>
      <c r="EZF13" s="30"/>
      <c r="EZG13" s="30"/>
      <c r="EZH13" s="30"/>
      <c r="EZI13" s="30"/>
      <c r="EZJ13" s="30"/>
      <c r="EZK13" s="30"/>
      <c r="EZL13" s="30"/>
      <c r="EZM13" s="30"/>
      <c r="EZN13" s="30"/>
      <c r="EZO13" s="30"/>
      <c r="EZP13" s="30"/>
      <c r="EZQ13" s="30"/>
      <c r="EZR13" s="30"/>
      <c r="EZS13" s="30"/>
      <c r="EZT13" s="30"/>
      <c r="EZU13" s="30"/>
      <c r="EZV13" s="30"/>
      <c r="EZW13" s="30"/>
      <c r="EZX13" s="30"/>
      <c r="EZY13" s="30"/>
      <c r="EZZ13" s="30"/>
      <c r="FAA13" s="30"/>
      <c r="FAB13" s="30"/>
      <c r="FAC13" s="30"/>
      <c r="FAD13" s="30"/>
      <c r="FAE13" s="30"/>
      <c r="FAF13" s="30"/>
      <c r="FAG13" s="30"/>
      <c r="FAH13" s="30"/>
      <c r="FAI13" s="30"/>
      <c r="FAJ13" s="30"/>
      <c r="FAK13" s="30"/>
      <c r="FAL13" s="30"/>
      <c r="FAM13" s="30"/>
      <c r="FAN13" s="30"/>
      <c r="FAO13" s="30"/>
      <c r="FAP13" s="30"/>
      <c r="FAQ13" s="30"/>
      <c r="FAR13" s="30"/>
      <c r="FAS13" s="30"/>
      <c r="FAT13" s="30"/>
      <c r="FAU13" s="30"/>
      <c r="FAV13" s="30"/>
      <c r="FAW13" s="30"/>
      <c r="FAX13" s="30"/>
      <c r="FAY13" s="30"/>
      <c r="FAZ13" s="30"/>
      <c r="FBA13" s="30"/>
      <c r="FBB13" s="30"/>
      <c r="FBC13" s="30"/>
      <c r="FBD13" s="30"/>
      <c r="FBE13" s="30"/>
      <c r="FBF13" s="30"/>
      <c r="FBG13" s="30"/>
      <c r="FBH13" s="30"/>
      <c r="FBI13" s="30"/>
      <c r="FBJ13" s="30"/>
      <c r="FBK13" s="30"/>
      <c r="FBL13" s="30"/>
      <c r="FBM13" s="30"/>
      <c r="FBN13" s="30"/>
      <c r="FBO13" s="30"/>
      <c r="FBP13" s="30"/>
      <c r="FBQ13" s="30"/>
      <c r="FBR13" s="30"/>
      <c r="FBS13" s="30"/>
      <c r="FBT13" s="30"/>
      <c r="FBU13" s="30"/>
      <c r="FBV13" s="30"/>
      <c r="FBW13" s="30"/>
      <c r="FBX13" s="30"/>
      <c r="FBY13" s="30"/>
      <c r="FBZ13" s="30"/>
      <c r="FCA13" s="30"/>
      <c r="FCB13" s="30"/>
      <c r="FCC13" s="30"/>
      <c r="FCD13" s="30"/>
      <c r="FCE13" s="30"/>
      <c r="FCF13" s="30"/>
      <c r="FCG13" s="30"/>
      <c r="FCH13" s="30"/>
      <c r="FCI13" s="30"/>
      <c r="FCJ13" s="30"/>
      <c r="FCK13" s="30"/>
      <c r="FCL13" s="30"/>
      <c r="FCM13" s="30"/>
      <c r="FCN13" s="30"/>
      <c r="FCO13" s="30"/>
      <c r="FCP13" s="30"/>
      <c r="FCQ13" s="30"/>
      <c r="FCR13" s="30"/>
      <c r="FCS13" s="30"/>
      <c r="FCT13" s="30"/>
      <c r="FCU13" s="30"/>
      <c r="FCV13" s="30"/>
      <c r="FCW13" s="30"/>
      <c r="FCX13" s="30"/>
      <c r="FCY13" s="30"/>
      <c r="FCZ13" s="30"/>
      <c r="FDA13" s="30"/>
      <c r="FDB13" s="30"/>
      <c r="FDC13" s="30"/>
      <c r="FDD13" s="30"/>
      <c r="FDE13" s="30"/>
      <c r="FDF13" s="30"/>
      <c r="FDG13" s="30"/>
      <c r="FDH13" s="30"/>
      <c r="FDI13" s="30"/>
      <c r="FDJ13" s="30"/>
      <c r="FDK13" s="30"/>
      <c r="FDL13" s="30"/>
      <c r="FDM13" s="30"/>
      <c r="FDN13" s="30"/>
      <c r="FDO13" s="30"/>
      <c r="FDP13" s="30"/>
      <c r="FDQ13" s="30"/>
      <c r="FDR13" s="30"/>
      <c r="FDS13" s="30"/>
      <c r="FDT13" s="30"/>
      <c r="FDU13" s="30"/>
      <c r="FDV13" s="30"/>
      <c r="FDW13" s="30"/>
      <c r="FDX13" s="30"/>
      <c r="FDY13" s="30"/>
      <c r="FDZ13" s="30"/>
      <c r="FEA13" s="30"/>
      <c r="FEB13" s="30"/>
      <c r="FEC13" s="30"/>
      <c r="FED13" s="30"/>
      <c r="FEE13" s="30"/>
      <c r="FEF13" s="30"/>
      <c r="FEG13" s="30"/>
      <c r="FEH13" s="30"/>
      <c r="FEI13" s="30"/>
      <c r="FEJ13" s="30"/>
      <c r="FEK13" s="30"/>
      <c r="FEL13" s="30"/>
      <c r="FEM13" s="30"/>
      <c r="FEN13" s="30"/>
      <c r="FEO13" s="30"/>
      <c r="FEP13" s="30"/>
      <c r="FEQ13" s="30"/>
      <c r="FER13" s="30"/>
      <c r="FES13" s="30"/>
      <c r="FET13" s="30"/>
      <c r="FEU13" s="30"/>
      <c r="FEV13" s="30"/>
      <c r="FEW13" s="30"/>
      <c r="FEX13" s="30"/>
      <c r="FEY13" s="30"/>
      <c r="FEZ13" s="30"/>
      <c r="FFA13" s="30"/>
      <c r="FFB13" s="30"/>
      <c r="FFC13" s="30"/>
      <c r="FFD13" s="30"/>
      <c r="FFE13" s="30"/>
      <c r="FFF13" s="30"/>
      <c r="FFG13" s="30"/>
      <c r="FFH13" s="30"/>
      <c r="FFI13" s="30"/>
      <c r="FFJ13" s="30"/>
      <c r="FFK13" s="30"/>
      <c r="FFL13" s="30"/>
      <c r="FFM13" s="30"/>
      <c r="FFN13" s="30"/>
      <c r="FFO13" s="30"/>
      <c r="FFP13" s="30"/>
      <c r="FFQ13" s="30"/>
      <c r="FFR13" s="30"/>
      <c r="FFS13" s="30"/>
      <c r="FFT13" s="30"/>
      <c r="FFU13" s="30"/>
      <c r="FFV13" s="30"/>
      <c r="FFW13" s="30"/>
      <c r="FFX13" s="30"/>
      <c r="FFY13" s="30"/>
      <c r="FFZ13" s="30"/>
      <c r="FGA13" s="30"/>
      <c r="FGB13" s="30"/>
      <c r="FGC13" s="30"/>
      <c r="FGD13" s="30"/>
      <c r="FGE13" s="30"/>
      <c r="FGF13" s="30"/>
      <c r="FGG13" s="30"/>
      <c r="FGH13" s="30"/>
      <c r="FGI13" s="30"/>
      <c r="FGJ13" s="30"/>
      <c r="FGK13" s="30"/>
      <c r="FGL13" s="30"/>
      <c r="FGM13" s="30"/>
      <c r="FGN13" s="30"/>
      <c r="FGO13" s="30"/>
      <c r="FGP13" s="30"/>
      <c r="FGQ13" s="30"/>
      <c r="FGR13" s="30"/>
      <c r="FGS13" s="30"/>
      <c r="FGT13" s="30"/>
      <c r="FGU13" s="30"/>
      <c r="FGV13" s="30"/>
      <c r="FGW13" s="30"/>
      <c r="FGX13" s="30"/>
      <c r="FGY13" s="30"/>
      <c r="FGZ13" s="30"/>
      <c r="FHA13" s="30"/>
      <c r="FHB13" s="30"/>
      <c r="FHC13" s="30"/>
      <c r="FHD13" s="30"/>
      <c r="FHE13" s="30"/>
      <c r="FHF13" s="30"/>
      <c r="FHG13" s="30"/>
      <c r="FHH13" s="30"/>
      <c r="FHI13" s="30"/>
      <c r="FHJ13" s="30"/>
      <c r="FHK13" s="30"/>
      <c r="FHL13" s="30"/>
      <c r="FHM13" s="30"/>
      <c r="FHN13" s="30"/>
      <c r="FHO13" s="30"/>
      <c r="FHP13" s="30"/>
      <c r="FHQ13" s="30"/>
      <c r="FHR13" s="30"/>
      <c r="FHS13" s="30"/>
      <c r="FHT13" s="30"/>
      <c r="FHU13" s="30"/>
      <c r="FHV13" s="30"/>
      <c r="FHW13" s="30"/>
      <c r="FHX13" s="30"/>
      <c r="FHY13" s="30"/>
      <c r="FHZ13" s="30"/>
      <c r="FIA13" s="30"/>
      <c r="FIB13" s="30"/>
      <c r="FIC13" s="30"/>
      <c r="FID13" s="30"/>
      <c r="FIE13" s="30"/>
      <c r="FIF13" s="30"/>
      <c r="FIG13" s="30"/>
      <c r="FIH13" s="30"/>
      <c r="FII13" s="30"/>
      <c r="FIJ13" s="30"/>
      <c r="FIK13" s="30"/>
      <c r="FIL13" s="30"/>
      <c r="FIM13" s="30"/>
      <c r="FIN13" s="30"/>
      <c r="FIO13" s="30"/>
      <c r="FIP13" s="30"/>
      <c r="FIQ13" s="30"/>
      <c r="FIR13" s="30"/>
      <c r="FIS13" s="30"/>
      <c r="FIT13" s="30"/>
      <c r="FIU13" s="30"/>
      <c r="FIV13" s="30"/>
      <c r="FIW13" s="30"/>
      <c r="FIX13" s="30"/>
      <c r="FIY13" s="30"/>
      <c r="FIZ13" s="30"/>
      <c r="FJA13" s="30"/>
      <c r="FJB13" s="30"/>
      <c r="FJC13" s="30"/>
      <c r="FJD13" s="30"/>
      <c r="FJE13" s="30"/>
      <c r="FJF13" s="30"/>
      <c r="FJG13" s="30"/>
      <c r="FJH13" s="30"/>
      <c r="FJI13" s="30"/>
      <c r="FJJ13" s="30"/>
      <c r="FJK13" s="30"/>
      <c r="FJL13" s="30"/>
      <c r="FJM13" s="30"/>
      <c r="FJN13" s="30"/>
      <c r="FJO13" s="30"/>
      <c r="FJP13" s="30"/>
      <c r="FJQ13" s="30"/>
      <c r="FJR13" s="30"/>
      <c r="FJS13" s="30"/>
      <c r="FJT13" s="30"/>
      <c r="FJU13" s="30"/>
      <c r="FJV13" s="30"/>
      <c r="FJW13" s="30"/>
      <c r="FJX13" s="30"/>
      <c r="FJY13" s="30"/>
      <c r="FJZ13" s="30"/>
      <c r="FKA13" s="30"/>
      <c r="FKB13" s="30"/>
      <c r="FKC13" s="30"/>
      <c r="FKD13" s="30"/>
      <c r="FKE13" s="30"/>
      <c r="FKF13" s="30"/>
      <c r="FKG13" s="30"/>
      <c r="FKH13" s="30"/>
      <c r="FKI13" s="30"/>
      <c r="FKJ13" s="30"/>
      <c r="FKK13" s="30"/>
      <c r="FKL13" s="30"/>
      <c r="FKM13" s="30"/>
      <c r="FKN13" s="30"/>
      <c r="FKO13" s="30"/>
      <c r="FKP13" s="30"/>
      <c r="FKQ13" s="30"/>
      <c r="FKR13" s="30"/>
      <c r="FKS13" s="30"/>
      <c r="FKT13" s="30"/>
      <c r="FKU13" s="30"/>
      <c r="FKV13" s="30"/>
      <c r="FKW13" s="30"/>
      <c r="FKX13" s="30"/>
      <c r="FKY13" s="30"/>
      <c r="FKZ13" s="30"/>
      <c r="FLA13" s="30"/>
      <c r="FLB13" s="30"/>
      <c r="FLC13" s="30"/>
      <c r="FLD13" s="30"/>
      <c r="FLE13" s="30"/>
      <c r="FLF13" s="30"/>
      <c r="FLG13" s="30"/>
      <c r="FLH13" s="30"/>
      <c r="FLI13" s="30"/>
      <c r="FLJ13" s="30"/>
      <c r="FLK13" s="30"/>
      <c r="FLL13" s="30"/>
      <c r="FLM13" s="30"/>
      <c r="FLN13" s="30"/>
      <c r="FLO13" s="30"/>
      <c r="FLP13" s="30"/>
      <c r="FLQ13" s="30"/>
      <c r="FLR13" s="30"/>
      <c r="FLS13" s="30"/>
      <c r="FLT13" s="30"/>
      <c r="FLU13" s="30"/>
      <c r="FLV13" s="30"/>
      <c r="FLW13" s="30"/>
      <c r="FLX13" s="30"/>
      <c r="FLY13" s="30"/>
      <c r="FLZ13" s="30"/>
      <c r="FMA13" s="30"/>
      <c r="FMB13" s="30"/>
      <c r="FMC13" s="30"/>
      <c r="FMD13" s="30"/>
      <c r="FME13" s="30"/>
      <c r="FMF13" s="30"/>
      <c r="FMG13" s="30"/>
      <c r="FMH13" s="30"/>
      <c r="FMI13" s="30"/>
      <c r="FMJ13" s="30"/>
      <c r="FMK13" s="30"/>
      <c r="FML13" s="30"/>
      <c r="FMM13" s="30"/>
      <c r="FMN13" s="30"/>
      <c r="FMO13" s="30"/>
      <c r="FMP13" s="30"/>
      <c r="FMQ13" s="30"/>
      <c r="FMR13" s="30"/>
      <c r="FMS13" s="30"/>
      <c r="FMT13" s="30"/>
      <c r="FMU13" s="30"/>
      <c r="FMV13" s="30"/>
      <c r="FMW13" s="30"/>
      <c r="FMX13" s="30"/>
      <c r="FMY13" s="30"/>
      <c r="FMZ13" s="30"/>
      <c r="FNA13" s="30"/>
      <c r="FNB13" s="30"/>
      <c r="FNC13" s="30"/>
      <c r="FND13" s="30"/>
      <c r="FNE13" s="30"/>
      <c r="FNF13" s="30"/>
      <c r="FNG13" s="30"/>
      <c r="FNH13" s="30"/>
      <c r="FNI13" s="30"/>
      <c r="FNJ13" s="30"/>
      <c r="FNK13" s="30"/>
      <c r="FNL13" s="30"/>
      <c r="FNM13" s="30"/>
      <c r="FNN13" s="30"/>
      <c r="FNO13" s="30"/>
      <c r="FNP13" s="30"/>
      <c r="FNQ13" s="30"/>
      <c r="FNR13" s="30"/>
      <c r="FNS13" s="30"/>
      <c r="FNT13" s="30"/>
      <c r="FNU13" s="30"/>
      <c r="FNV13" s="30"/>
      <c r="FNW13" s="30"/>
      <c r="FNX13" s="30"/>
      <c r="FNY13" s="30"/>
      <c r="FNZ13" s="30"/>
      <c r="FOA13" s="30"/>
      <c r="FOB13" s="30"/>
      <c r="FOC13" s="30"/>
      <c r="FOD13" s="30"/>
      <c r="FOE13" s="30"/>
      <c r="FOF13" s="30"/>
      <c r="FOG13" s="30"/>
      <c r="FOH13" s="30"/>
      <c r="FOI13" s="30"/>
      <c r="FOJ13" s="30"/>
      <c r="FOK13" s="30"/>
      <c r="FOL13" s="30"/>
      <c r="FOM13" s="30"/>
      <c r="FON13" s="30"/>
      <c r="FOO13" s="30"/>
      <c r="FOP13" s="30"/>
      <c r="FOQ13" s="30"/>
      <c r="FOR13" s="30"/>
      <c r="FOS13" s="30"/>
      <c r="FOT13" s="30"/>
      <c r="FOU13" s="30"/>
      <c r="FOV13" s="30"/>
      <c r="FOW13" s="30"/>
      <c r="FOX13" s="30"/>
      <c r="FOY13" s="30"/>
      <c r="FOZ13" s="30"/>
      <c r="FPA13" s="30"/>
      <c r="FPB13" s="30"/>
      <c r="FPC13" s="30"/>
      <c r="FPD13" s="30"/>
      <c r="FPE13" s="30"/>
      <c r="FPF13" s="30"/>
      <c r="FPG13" s="30"/>
      <c r="FPH13" s="30"/>
      <c r="FPI13" s="30"/>
      <c r="FPJ13" s="30"/>
      <c r="FPK13" s="30"/>
      <c r="FPL13" s="30"/>
      <c r="FPM13" s="30"/>
      <c r="FPN13" s="30"/>
      <c r="FPO13" s="30"/>
      <c r="FPP13" s="30"/>
      <c r="FPQ13" s="30"/>
      <c r="FPR13" s="30"/>
      <c r="FPS13" s="30"/>
      <c r="FPT13" s="30"/>
      <c r="FPU13" s="30"/>
      <c r="FPV13" s="30"/>
      <c r="FPW13" s="30"/>
      <c r="FPX13" s="30"/>
      <c r="FPY13" s="30"/>
      <c r="FPZ13" s="30"/>
      <c r="FQA13" s="30"/>
      <c r="FQB13" s="30"/>
      <c r="FQC13" s="30"/>
      <c r="FQD13" s="30"/>
      <c r="FQE13" s="30"/>
      <c r="FQF13" s="30"/>
      <c r="FQG13" s="30"/>
      <c r="FQH13" s="30"/>
      <c r="FQI13" s="30"/>
      <c r="FQJ13" s="30"/>
      <c r="FQK13" s="30"/>
      <c r="FQL13" s="30"/>
      <c r="FQM13" s="30"/>
      <c r="FQN13" s="30"/>
      <c r="FQO13" s="30"/>
      <c r="FQP13" s="30"/>
      <c r="FQQ13" s="30"/>
      <c r="FQR13" s="30"/>
      <c r="FQS13" s="30"/>
      <c r="FQT13" s="30"/>
      <c r="FQU13" s="30"/>
      <c r="FQV13" s="30"/>
      <c r="FQW13" s="30"/>
      <c r="FQX13" s="30"/>
      <c r="FQY13" s="30"/>
      <c r="FQZ13" s="30"/>
      <c r="FRA13" s="30"/>
      <c r="FRB13" s="30"/>
      <c r="FRC13" s="30"/>
      <c r="FRD13" s="30"/>
      <c r="FRE13" s="30"/>
      <c r="FRF13" s="30"/>
      <c r="FRG13" s="30"/>
      <c r="FRH13" s="30"/>
      <c r="FRI13" s="30"/>
      <c r="FRJ13" s="30"/>
      <c r="FRK13" s="30"/>
      <c r="FRL13" s="30"/>
      <c r="FRM13" s="30"/>
      <c r="FRN13" s="30"/>
      <c r="FRO13" s="30"/>
      <c r="FRP13" s="30"/>
      <c r="FRQ13" s="30"/>
      <c r="FRR13" s="30"/>
      <c r="FRS13" s="30"/>
      <c r="FRT13" s="30"/>
      <c r="FRU13" s="30"/>
      <c r="FRV13" s="30"/>
      <c r="FRW13" s="30"/>
      <c r="FRX13" s="30"/>
      <c r="FRY13" s="30"/>
      <c r="FRZ13" s="30"/>
      <c r="FSA13" s="30"/>
      <c r="FSB13" s="30"/>
      <c r="FSC13" s="30"/>
      <c r="FSD13" s="30"/>
      <c r="FSE13" s="30"/>
      <c r="FSF13" s="30"/>
      <c r="FSG13" s="30"/>
      <c r="FSH13" s="30"/>
      <c r="FSI13" s="30"/>
      <c r="FSJ13" s="30"/>
      <c r="FSK13" s="30"/>
      <c r="FSL13" s="30"/>
      <c r="FSM13" s="30"/>
      <c r="FSN13" s="30"/>
      <c r="FSO13" s="30"/>
      <c r="FSP13" s="30"/>
      <c r="FSQ13" s="30"/>
      <c r="FSR13" s="30"/>
      <c r="FSS13" s="30"/>
      <c r="FST13" s="30"/>
      <c r="FSU13" s="30"/>
      <c r="FSV13" s="30"/>
      <c r="FSW13" s="30"/>
      <c r="FSX13" s="30"/>
      <c r="FSY13" s="30"/>
      <c r="FSZ13" s="30"/>
      <c r="FTA13" s="30"/>
      <c r="FTB13" s="30"/>
      <c r="FTC13" s="30"/>
      <c r="FTD13" s="30"/>
      <c r="FTE13" s="30"/>
      <c r="FTF13" s="30"/>
      <c r="FTG13" s="30"/>
      <c r="FTH13" s="30"/>
      <c r="FTI13" s="30"/>
      <c r="FTJ13" s="30"/>
      <c r="FTK13" s="30"/>
      <c r="FTL13" s="30"/>
      <c r="FTM13" s="30"/>
      <c r="FTN13" s="30"/>
      <c r="FTO13" s="30"/>
      <c r="FTP13" s="30"/>
      <c r="FTQ13" s="30"/>
      <c r="FTR13" s="30"/>
      <c r="FTS13" s="30"/>
      <c r="FTT13" s="30"/>
      <c r="FTU13" s="30"/>
      <c r="FTV13" s="30"/>
      <c r="FTW13" s="30"/>
      <c r="FTX13" s="30"/>
      <c r="FTY13" s="30"/>
      <c r="FTZ13" s="30"/>
      <c r="FUA13" s="30"/>
      <c r="FUB13" s="30"/>
      <c r="FUC13" s="30"/>
      <c r="FUD13" s="30"/>
      <c r="FUE13" s="30"/>
      <c r="FUF13" s="30"/>
      <c r="FUG13" s="30"/>
      <c r="FUH13" s="30"/>
      <c r="FUI13" s="30"/>
      <c r="FUJ13" s="30"/>
      <c r="FUK13" s="30"/>
      <c r="FUL13" s="30"/>
      <c r="FUM13" s="30"/>
      <c r="FUN13" s="30"/>
      <c r="FUO13" s="30"/>
      <c r="FUP13" s="30"/>
      <c r="FUQ13" s="30"/>
      <c r="FUR13" s="30"/>
      <c r="FUS13" s="30"/>
      <c r="FUT13" s="30"/>
      <c r="FUU13" s="30"/>
      <c r="FUV13" s="30"/>
      <c r="FUW13" s="30"/>
      <c r="FUX13" s="30"/>
      <c r="FUY13" s="30"/>
      <c r="FUZ13" s="30"/>
      <c r="FVA13" s="30"/>
      <c r="FVB13" s="30"/>
      <c r="FVC13" s="30"/>
      <c r="FVD13" s="30"/>
      <c r="FVE13" s="30"/>
      <c r="FVF13" s="30"/>
      <c r="FVG13" s="30"/>
      <c r="FVH13" s="30"/>
      <c r="FVI13" s="30"/>
      <c r="FVJ13" s="30"/>
      <c r="FVK13" s="30"/>
      <c r="FVL13" s="30"/>
      <c r="FVM13" s="30"/>
      <c r="FVN13" s="30"/>
      <c r="FVO13" s="30"/>
      <c r="FVP13" s="30"/>
      <c r="FVQ13" s="30"/>
      <c r="FVR13" s="30"/>
      <c r="FVS13" s="30"/>
      <c r="FVT13" s="30"/>
      <c r="FVU13" s="30"/>
      <c r="FVV13" s="30"/>
      <c r="FVW13" s="30"/>
      <c r="FVX13" s="30"/>
      <c r="FVY13" s="30"/>
      <c r="FVZ13" s="30"/>
      <c r="FWA13" s="30"/>
      <c r="FWB13" s="30"/>
      <c r="FWC13" s="30"/>
      <c r="FWD13" s="30"/>
      <c r="FWE13" s="30"/>
      <c r="FWF13" s="30"/>
      <c r="FWG13" s="30"/>
      <c r="FWH13" s="30"/>
      <c r="FWI13" s="30"/>
      <c r="FWJ13" s="30"/>
      <c r="FWK13" s="30"/>
      <c r="FWL13" s="30"/>
      <c r="FWM13" s="30"/>
      <c r="FWN13" s="30"/>
      <c r="FWO13" s="30"/>
      <c r="FWP13" s="30"/>
      <c r="FWQ13" s="30"/>
      <c r="FWR13" s="30"/>
      <c r="FWS13" s="30"/>
      <c r="FWT13" s="30"/>
      <c r="FWU13" s="30"/>
      <c r="FWV13" s="30"/>
      <c r="FWW13" s="30"/>
      <c r="FWX13" s="30"/>
      <c r="FWY13" s="30"/>
      <c r="FWZ13" s="30"/>
      <c r="FXA13" s="30"/>
      <c r="FXB13" s="30"/>
      <c r="FXC13" s="30"/>
      <c r="FXD13" s="30"/>
      <c r="FXE13" s="30"/>
      <c r="FXF13" s="30"/>
      <c r="FXG13" s="30"/>
      <c r="FXH13" s="30"/>
      <c r="FXI13" s="30"/>
      <c r="FXJ13" s="30"/>
      <c r="FXK13" s="30"/>
      <c r="FXL13" s="30"/>
      <c r="FXM13" s="30"/>
      <c r="FXN13" s="30"/>
      <c r="FXO13" s="30"/>
      <c r="FXP13" s="30"/>
      <c r="FXQ13" s="30"/>
      <c r="FXR13" s="30"/>
      <c r="FXS13" s="30"/>
      <c r="FXT13" s="30"/>
      <c r="FXU13" s="30"/>
      <c r="FXV13" s="30"/>
      <c r="FXW13" s="30"/>
      <c r="FXX13" s="30"/>
      <c r="FXY13" s="30"/>
      <c r="FXZ13" s="30"/>
      <c r="FYA13" s="30"/>
      <c r="FYB13" s="30"/>
      <c r="FYC13" s="30"/>
      <c r="FYD13" s="30"/>
      <c r="FYE13" s="30"/>
      <c r="FYF13" s="30"/>
      <c r="FYG13" s="30"/>
      <c r="FYH13" s="30"/>
      <c r="FYI13" s="30"/>
      <c r="FYJ13" s="30"/>
      <c r="FYK13" s="30"/>
      <c r="FYL13" s="30"/>
      <c r="FYM13" s="30"/>
      <c r="FYN13" s="30"/>
      <c r="FYO13" s="30"/>
      <c r="FYP13" s="30"/>
      <c r="FYQ13" s="30"/>
      <c r="FYR13" s="30"/>
      <c r="FYS13" s="30"/>
      <c r="FYT13" s="30"/>
      <c r="FYU13" s="30"/>
      <c r="FYV13" s="30"/>
      <c r="FYW13" s="30"/>
      <c r="FYX13" s="30"/>
      <c r="FYY13" s="30"/>
      <c r="FYZ13" s="30"/>
      <c r="FZA13" s="30"/>
      <c r="FZB13" s="30"/>
      <c r="FZC13" s="30"/>
      <c r="FZD13" s="30"/>
      <c r="FZE13" s="30"/>
      <c r="FZF13" s="30"/>
      <c r="FZG13" s="30"/>
      <c r="FZH13" s="30"/>
      <c r="FZI13" s="30"/>
      <c r="FZJ13" s="30"/>
      <c r="FZK13" s="30"/>
      <c r="FZL13" s="30"/>
      <c r="FZM13" s="30"/>
      <c r="FZN13" s="30"/>
      <c r="FZO13" s="30"/>
      <c r="FZP13" s="30"/>
      <c r="FZQ13" s="30"/>
      <c r="FZR13" s="30"/>
      <c r="FZS13" s="30"/>
      <c r="FZT13" s="30"/>
      <c r="FZU13" s="30"/>
      <c r="FZV13" s="30"/>
      <c r="FZW13" s="30"/>
      <c r="FZX13" s="30"/>
      <c r="FZY13" s="30"/>
      <c r="FZZ13" s="30"/>
      <c r="GAA13" s="30"/>
      <c r="GAB13" s="30"/>
      <c r="GAC13" s="30"/>
      <c r="GAD13" s="30"/>
      <c r="GAE13" s="30"/>
      <c r="GAF13" s="30"/>
      <c r="GAG13" s="30"/>
      <c r="GAH13" s="30"/>
      <c r="GAI13" s="30"/>
      <c r="GAJ13" s="30"/>
      <c r="GAK13" s="30"/>
      <c r="GAL13" s="30"/>
      <c r="GAM13" s="30"/>
      <c r="GAN13" s="30"/>
      <c r="GAO13" s="30"/>
      <c r="GAP13" s="30"/>
      <c r="GAQ13" s="30"/>
      <c r="GAR13" s="30"/>
      <c r="GAS13" s="30"/>
      <c r="GAT13" s="30"/>
      <c r="GAU13" s="30"/>
      <c r="GAV13" s="30"/>
      <c r="GAW13" s="30"/>
      <c r="GAX13" s="30"/>
      <c r="GAY13" s="30"/>
      <c r="GAZ13" s="30"/>
      <c r="GBA13" s="30"/>
      <c r="GBB13" s="30"/>
      <c r="GBC13" s="30"/>
      <c r="GBD13" s="30"/>
      <c r="GBE13" s="30"/>
      <c r="GBF13" s="30"/>
      <c r="GBG13" s="30"/>
      <c r="GBH13" s="30"/>
      <c r="GBI13" s="30"/>
      <c r="GBJ13" s="30"/>
      <c r="GBK13" s="30"/>
      <c r="GBL13" s="30"/>
      <c r="GBM13" s="30"/>
      <c r="GBN13" s="30"/>
      <c r="GBO13" s="30"/>
      <c r="GBP13" s="30"/>
      <c r="GBQ13" s="30"/>
      <c r="GBR13" s="30"/>
      <c r="GBS13" s="30"/>
      <c r="GBT13" s="30"/>
      <c r="GBU13" s="30"/>
      <c r="GBV13" s="30"/>
      <c r="GBW13" s="30"/>
      <c r="GBX13" s="30"/>
      <c r="GBY13" s="30"/>
      <c r="GBZ13" s="30"/>
      <c r="GCA13" s="30"/>
      <c r="GCB13" s="30"/>
      <c r="GCC13" s="30"/>
      <c r="GCD13" s="30"/>
      <c r="GCE13" s="30"/>
      <c r="GCF13" s="30"/>
      <c r="GCG13" s="30"/>
      <c r="GCH13" s="30"/>
      <c r="GCI13" s="30"/>
      <c r="GCJ13" s="30"/>
      <c r="GCK13" s="30"/>
      <c r="GCL13" s="30"/>
      <c r="GCM13" s="30"/>
      <c r="GCN13" s="30"/>
      <c r="GCO13" s="30"/>
      <c r="GCP13" s="30"/>
      <c r="GCQ13" s="30"/>
      <c r="GCR13" s="30"/>
      <c r="GCS13" s="30"/>
      <c r="GCT13" s="30"/>
      <c r="GCU13" s="30"/>
      <c r="GCV13" s="30"/>
      <c r="GCW13" s="30"/>
      <c r="GCX13" s="30"/>
      <c r="GCY13" s="30"/>
      <c r="GCZ13" s="30"/>
      <c r="GDA13" s="30"/>
      <c r="GDB13" s="30"/>
      <c r="GDC13" s="30"/>
      <c r="GDD13" s="30"/>
      <c r="GDE13" s="30"/>
      <c r="GDF13" s="30"/>
      <c r="GDG13" s="30"/>
      <c r="GDH13" s="30"/>
      <c r="GDI13" s="30"/>
      <c r="GDJ13" s="30"/>
      <c r="GDK13" s="30"/>
      <c r="GDL13" s="30"/>
      <c r="GDM13" s="30"/>
      <c r="GDN13" s="30"/>
      <c r="GDO13" s="30"/>
      <c r="GDP13" s="30"/>
      <c r="GDQ13" s="30"/>
      <c r="GDR13" s="30"/>
      <c r="GDS13" s="30"/>
      <c r="GDT13" s="30"/>
      <c r="GDU13" s="30"/>
      <c r="GDV13" s="30"/>
      <c r="GDW13" s="30"/>
      <c r="GDX13" s="30"/>
      <c r="GDY13" s="30"/>
      <c r="GDZ13" s="30"/>
      <c r="GEA13" s="30"/>
      <c r="GEB13" s="30"/>
      <c r="GEC13" s="30"/>
      <c r="GED13" s="30"/>
      <c r="GEE13" s="30"/>
      <c r="GEF13" s="30"/>
      <c r="GEG13" s="30"/>
      <c r="GEH13" s="30"/>
      <c r="GEI13" s="30"/>
      <c r="GEJ13" s="30"/>
      <c r="GEK13" s="30"/>
      <c r="GEL13" s="30"/>
      <c r="GEM13" s="30"/>
      <c r="GEN13" s="30"/>
      <c r="GEO13" s="30"/>
      <c r="GEP13" s="30"/>
      <c r="GEQ13" s="30"/>
      <c r="GER13" s="30"/>
      <c r="GES13" s="30"/>
      <c r="GET13" s="30"/>
      <c r="GEU13" s="30"/>
      <c r="GEV13" s="30"/>
      <c r="GEW13" s="30"/>
      <c r="GEX13" s="30"/>
      <c r="GEY13" s="30"/>
      <c r="GEZ13" s="30"/>
      <c r="GFA13" s="30"/>
      <c r="GFB13" s="30"/>
      <c r="GFC13" s="30"/>
      <c r="GFD13" s="30"/>
      <c r="GFE13" s="30"/>
      <c r="GFF13" s="30"/>
      <c r="GFG13" s="30"/>
      <c r="GFH13" s="30"/>
      <c r="GFI13" s="30"/>
      <c r="GFJ13" s="30"/>
      <c r="GFK13" s="30"/>
      <c r="GFL13" s="30"/>
      <c r="GFM13" s="30"/>
      <c r="GFN13" s="30"/>
      <c r="GFO13" s="30"/>
      <c r="GFP13" s="30"/>
      <c r="GFQ13" s="30"/>
      <c r="GFR13" s="30"/>
      <c r="GFS13" s="30"/>
      <c r="GFT13" s="30"/>
      <c r="GFU13" s="30"/>
      <c r="GFV13" s="30"/>
      <c r="GFW13" s="30"/>
      <c r="GFX13" s="30"/>
      <c r="GFY13" s="30"/>
      <c r="GFZ13" s="30"/>
      <c r="GGA13" s="30"/>
      <c r="GGB13" s="30"/>
      <c r="GGC13" s="30"/>
      <c r="GGD13" s="30"/>
      <c r="GGE13" s="30"/>
      <c r="GGF13" s="30"/>
      <c r="GGG13" s="30"/>
      <c r="GGH13" s="30"/>
      <c r="GGI13" s="30"/>
      <c r="GGJ13" s="30"/>
      <c r="GGK13" s="30"/>
      <c r="GGL13" s="30"/>
      <c r="GGM13" s="30"/>
      <c r="GGN13" s="30"/>
      <c r="GGO13" s="30"/>
      <c r="GGP13" s="30"/>
      <c r="GGQ13" s="30"/>
      <c r="GGR13" s="30"/>
      <c r="GGS13" s="30"/>
      <c r="GGT13" s="30"/>
      <c r="GGU13" s="30"/>
      <c r="GGV13" s="30"/>
      <c r="GGW13" s="30"/>
      <c r="GGX13" s="30"/>
      <c r="GGY13" s="30"/>
      <c r="GGZ13" s="30"/>
      <c r="GHA13" s="30"/>
      <c r="GHB13" s="30"/>
      <c r="GHC13" s="30"/>
      <c r="GHD13" s="30"/>
      <c r="GHE13" s="30"/>
      <c r="GHF13" s="30"/>
      <c r="GHG13" s="30"/>
      <c r="GHH13" s="30"/>
      <c r="GHI13" s="30"/>
      <c r="GHJ13" s="30"/>
      <c r="GHK13" s="30"/>
      <c r="GHL13" s="30"/>
      <c r="GHM13" s="30"/>
      <c r="GHN13" s="30"/>
      <c r="GHO13" s="30"/>
      <c r="GHP13" s="30"/>
      <c r="GHQ13" s="30"/>
      <c r="GHR13" s="30"/>
      <c r="GHS13" s="30"/>
      <c r="GHT13" s="30"/>
      <c r="GHU13" s="30"/>
      <c r="GHV13" s="30"/>
      <c r="GHW13" s="30"/>
      <c r="GHX13" s="30"/>
      <c r="GHY13" s="30"/>
      <c r="GHZ13" s="30"/>
      <c r="GIA13" s="30"/>
      <c r="GIB13" s="30"/>
      <c r="GIC13" s="30"/>
      <c r="GID13" s="30"/>
      <c r="GIE13" s="30"/>
      <c r="GIF13" s="30"/>
      <c r="GIG13" s="30"/>
      <c r="GIH13" s="30"/>
      <c r="GII13" s="30"/>
      <c r="GIJ13" s="30"/>
      <c r="GIK13" s="30"/>
      <c r="GIL13" s="30"/>
      <c r="GIM13" s="30"/>
      <c r="GIN13" s="30"/>
      <c r="GIO13" s="30"/>
      <c r="GIP13" s="30"/>
      <c r="GIQ13" s="30"/>
      <c r="GIR13" s="30"/>
      <c r="GIS13" s="30"/>
      <c r="GIT13" s="30"/>
      <c r="GIU13" s="30"/>
      <c r="GIV13" s="30"/>
      <c r="GIW13" s="30"/>
      <c r="GIX13" s="30"/>
      <c r="GIY13" s="30"/>
      <c r="GIZ13" s="30"/>
      <c r="GJA13" s="30"/>
      <c r="GJB13" s="30"/>
      <c r="GJC13" s="30"/>
      <c r="GJD13" s="30"/>
      <c r="GJE13" s="30"/>
      <c r="GJF13" s="30"/>
      <c r="GJG13" s="30"/>
      <c r="GJH13" s="30"/>
      <c r="GJI13" s="30"/>
      <c r="GJJ13" s="30"/>
      <c r="GJK13" s="30"/>
      <c r="GJL13" s="30"/>
      <c r="GJM13" s="30"/>
      <c r="GJN13" s="30"/>
      <c r="GJO13" s="30"/>
      <c r="GJP13" s="30"/>
      <c r="GJQ13" s="30"/>
      <c r="GJR13" s="30"/>
      <c r="GJS13" s="30"/>
      <c r="GJT13" s="30"/>
      <c r="GJU13" s="30"/>
      <c r="GJV13" s="30"/>
      <c r="GJW13" s="30"/>
      <c r="GJX13" s="30"/>
      <c r="GJY13" s="30"/>
      <c r="GJZ13" s="30"/>
      <c r="GKA13" s="30"/>
      <c r="GKB13" s="30"/>
      <c r="GKC13" s="30"/>
      <c r="GKD13" s="30"/>
      <c r="GKE13" s="30"/>
      <c r="GKF13" s="30"/>
      <c r="GKG13" s="30"/>
      <c r="GKH13" s="30"/>
      <c r="GKI13" s="30"/>
      <c r="GKJ13" s="30"/>
      <c r="GKK13" s="30"/>
      <c r="GKL13" s="30"/>
      <c r="GKM13" s="30"/>
      <c r="GKN13" s="30"/>
      <c r="GKO13" s="30"/>
      <c r="GKP13" s="30"/>
      <c r="GKQ13" s="30"/>
      <c r="GKR13" s="30"/>
      <c r="GKS13" s="30"/>
      <c r="GKT13" s="30"/>
      <c r="GKU13" s="30"/>
      <c r="GKV13" s="30"/>
      <c r="GKW13" s="30"/>
      <c r="GKX13" s="30"/>
      <c r="GKY13" s="30"/>
      <c r="GKZ13" s="30"/>
      <c r="GLA13" s="30"/>
      <c r="GLB13" s="30"/>
      <c r="GLC13" s="30"/>
      <c r="GLD13" s="30"/>
      <c r="GLE13" s="30"/>
      <c r="GLF13" s="30"/>
      <c r="GLG13" s="30"/>
      <c r="GLH13" s="30"/>
      <c r="GLI13" s="30"/>
      <c r="GLJ13" s="30"/>
      <c r="GLK13" s="30"/>
      <c r="GLL13" s="30"/>
      <c r="GLM13" s="30"/>
      <c r="GLN13" s="30"/>
      <c r="GLO13" s="30"/>
      <c r="GLP13" s="30"/>
      <c r="GLQ13" s="30"/>
      <c r="GLR13" s="30"/>
      <c r="GLS13" s="30"/>
      <c r="GLT13" s="30"/>
      <c r="GLU13" s="30"/>
      <c r="GLV13" s="30"/>
      <c r="GLW13" s="30"/>
      <c r="GLX13" s="30"/>
      <c r="GLY13" s="30"/>
      <c r="GLZ13" s="30"/>
      <c r="GMA13" s="30"/>
      <c r="GMB13" s="30"/>
      <c r="GMC13" s="30"/>
      <c r="GMD13" s="30"/>
      <c r="GME13" s="30"/>
      <c r="GMF13" s="30"/>
      <c r="GMG13" s="30"/>
      <c r="GMH13" s="30"/>
      <c r="GMI13" s="30"/>
      <c r="GMJ13" s="30"/>
      <c r="GMK13" s="30"/>
      <c r="GML13" s="30"/>
      <c r="GMM13" s="30"/>
      <c r="GMN13" s="30"/>
      <c r="GMO13" s="30"/>
      <c r="GMP13" s="30"/>
      <c r="GMQ13" s="30"/>
      <c r="GMR13" s="30"/>
      <c r="GMS13" s="30"/>
      <c r="GMT13" s="30"/>
      <c r="GMU13" s="30"/>
      <c r="GMV13" s="30"/>
      <c r="GMW13" s="30"/>
      <c r="GMX13" s="30"/>
      <c r="GMY13" s="30"/>
      <c r="GMZ13" s="30"/>
      <c r="GNA13" s="30"/>
      <c r="GNB13" s="30"/>
      <c r="GNC13" s="30"/>
      <c r="GND13" s="30"/>
      <c r="GNE13" s="30"/>
      <c r="GNF13" s="30"/>
      <c r="GNG13" s="30"/>
      <c r="GNH13" s="30"/>
      <c r="GNI13" s="30"/>
      <c r="GNJ13" s="30"/>
      <c r="GNK13" s="30"/>
      <c r="GNL13" s="30"/>
      <c r="GNM13" s="30"/>
      <c r="GNN13" s="30"/>
      <c r="GNO13" s="30"/>
      <c r="GNP13" s="30"/>
      <c r="GNQ13" s="30"/>
      <c r="GNR13" s="30"/>
      <c r="GNS13" s="30"/>
      <c r="GNT13" s="30"/>
      <c r="GNU13" s="30"/>
      <c r="GNV13" s="30"/>
      <c r="GNW13" s="30"/>
      <c r="GNX13" s="30"/>
      <c r="GNY13" s="30"/>
      <c r="GNZ13" s="30"/>
      <c r="GOA13" s="30"/>
      <c r="GOB13" s="30"/>
      <c r="GOC13" s="30"/>
      <c r="GOD13" s="30"/>
      <c r="GOE13" s="30"/>
      <c r="GOF13" s="30"/>
      <c r="GOG13" s="30"/>
      <c r="GOH13" s="30"/>
      <c r="GOI13" s="30"/>
      <c r="GOJ13" s="30"/>
      <c r="GOK13" s="30"/>
      <c r="GOL13" s="30"/>
      <c r="GOM13" s="30"/>
      <c r="GON13" s="30"/>
      <c r="GOO13" s="30"/>
      <c r="GOP13" s="30"/>
      <c r="GOQ13" s="30"/>
      <c r="GOR13" s="30"/>
      <c r="GOS13" s="30"/>
      <c r="GOT13" s="30"/>
      <c r="GOU13" s="30"/>
      <c r="GOV13" s="30"/>
      <c r="GOW13" s="30"/>
      <c r="GOX13" s="30"/>
      <c r="GOY13" s="30"/>
      <c r="GOZ13" s="30"/>
      <c r="GPA13" s="30"/>
      <c r="GPB13" s="30"/>
      <c r="GPC13" s="30"/>
      <c r="GPD13" s="30"/>
      <c r="GPE13" s="30"/>
      <c r="GPF13" s="30"/>
      <c r="GPG13" s="30"/>
      <c r="GPH13" s="30"/>
      <c r="GPI13" s="30"/>
      <c r="GPJ13" s="30"/>
      <c r="GPK13" s="30"/>
      <c r="GPL13" s="30"/>
      <c r="GPM13" s="30"/>
      <c r="GPN13" s="30"/>
      <c r="GPO13" s="30"/>
      <c r="GPP13" s="30"/>
      <c r="GPQ13" s="30"/>
      <c r="GPR13" s="30"/>
      <c r="GPS13" s="30"/>
      <c r="GPT13" s="30"/>
      <c r="GPU13" s="30"/>
      <c r="GPV13" s="30"/>
      <c r="GPW13" s="30"/>
      <c r="GPX13" s="30"/>
      <c r="GPY13" s="30"/>
      <c r="GPZ13" s="30"/>
      <c r="GQA13" s="30"/>
      <c r="GQB13" s="30"/>
      <c r="GQC13" s="30"/>
      <c r="GQD13" s="30"/>
      <c r="GQE13" s="30"/>
      <c r="GQF13" s="30"/>
      <c r="GQG13" s="30"/>
      <c r="GQH13" s="30"/>
      <c r="GQI13" s="30"/>
      <c r="GQJ13" s="30"/>
      <c r="GQK13" s="30"/>
      <c r="GQL13" s="30"/>
      <c r="GQM13" s="30"/>
      <c r="GQN13" s="30"/>
      <c r="GQO13" s="30"/>
      <c r="GQP13" s="30"/>
      <c r="GQQ13" s="30"/>
      <c r="GQR13" s="30"/>
      <c r="GQS13" s="30"/>
      <c r="GQT13" s="30"/>
      <c r="GQU13" s="30"/>
      <c r="GQV13" s="30"/>
      <c r="GQW13" s="30"/>
      <c r="GQX13" s="30"/>
      <c r="GQY13" s="30"/>
      <c r="GQZ13" s="30"/>
      <c r="GRA13" s="30"/>
      <c r="GRB13" s="30"/>
      <c r="GRC13" s="30"/>
      <c r="GRD13" s="30"/>
      <c r="GRE13" s="30"/>
      <c r="GRF13" s="30"/>
      <c r="GRG13" s="30"/>
      <c r="GRH13" s="30"/>
      <c r="GRI13" s="30"/>
      <c r="GRJ13" s="30"/>
      <c r="GRK13" s="30"/>
      <c r="GRL13" s="30"/>
      <c r="GRM13" s="30"/>
      <c r="GRN13" s="30"/>
      <c r="GRO13" s="30"/>
      <c r="GRP13" s="30"/>
      <c r="GRQ13" s="30"/>
      <c r="GRR13" s="30"/>
      <c r="GRS13" s="30"/>
      <c r="GRT13" s="30"/>
      <c r="GRU13" s="30"/>
      <c r="GRV13" s="30"/>
      <c r="GRW13" s="30"/>
      <c r="GRX13" s="30"/>
      <c r="GRY13" s="30"/>
      <c r="GRZ13" s="30"/>
      <c r="GSA13" s="30"/>
      <c r="GSB13" s="30"/>
      <c r="GSC13" s="30"/>
      <c r="GSD13" s="30"/>
      <c r="GSE13" s="30"/>
      <c r="GSF13" s="30"/>
      <c r="GSG13" s="30"/>
      <c r="GSH13" s="30"/>
      <c r="GSI13" s="30"/>
      <c r="GSJ13" s="30"/>
      <c r="GSK13" s="30"/>
      <c r="GSL13" s="30"/>
      <c r="GSM13" s="30"/>
      <c r="GSN13" s="30"/>
      <c r="GSO13" s="30"/>
      <c r="GSP13" s="30"/>
      <c r="GSQ13" s="30"/>
      <c r="GSR13" s="30"/>
      <c r="GSS13" s="30"/>
      <c r="GST13" s="30"/>
      <c r="GSU13" s="30"/>
      <c r="GSV13" s="30"/>
      <c r="GSW13" s="30"/>
      <c r="GSX13" s="30"/>
      <c r="GSY13" s="30"/>
      <c r="GSZ13" s="30"/>
      <c r="GTA13" s="30"/>
      <c r="GTB13" s="30"/>
      <c r="GTC13" s="30"/>
      <c r="GTD13" s="30"/>
      <c r="GTE13" s="30"/>
      <c r="GTF13" s="30"/>
      <c r="GTG13" s="30"/>
      <c r="GTH13" s="30"/>
      <c r="GTI13" s="30"/>
      <c r="GTJ13" s="30"/>
      <c r="GTK13" s="30"/>
      <c r="GTL13" s="30"/>
      <c r="GTM13" s="30"/>
      <c r="GTN13" s="30"/>
      <c r="GTO13" s="30"/>
      <c r="GTP13" s="30"/>
      <c r="GTQ13" s="30"/>
      <c r="GTR13" s="30"/>
      <c r="GTS13" s="30"/>
      <c r="GTT13" s="30"/>
      <c r="GTU13" s="30"/>
      <c r="GTV13" s="30"/>
      <c r="GTW13" s="30"/>
      <c r="GTX13" s="30"/>
      <c r="GTY13" s="30"/>
      <c r="GTZ13" s="30"/>
      <c r="GUA13" s="30"/>
      <c r="GUB13" s="30"/>
      <c r="GUC13" s="30"/>
      <c r="GUD13" s="30"/>
      <c r="GUE13" s="30"/>
      <c r="GUF13" s="30"/>
      <c r="GUG13" s="30"/>
      <c r="GUH13" s="30"/>
      <c r="GUI13" s="30"/>
      <c r="GUJ13" s="30"/>
      <c r="GUK13" s="30"/>
      <c r="GUL13" s="30"/>
      <c r="GUM13" s="30"/>
      <c r="GUN13" s="30"/>
      <c r="GUO13" s="30"/>
      <c r="GUP13" s="30"/>
      <c r="GUQ13" s="30"/>
      <c r="GUR13" s="30"/>
      <c r="GUS13" s="30"/>
      <c r="GUT13" s="30"/>
      <c r="GUU13" s="30"/>
      <c r="GUV13" s="30"/>
      <c r="GUW13" s="30"/>
      <c r="GUX13" s="30"/>
      <c r="GUY13" s="30"/>
      <c r="GUZ13" s="30"/>
      <c r="GVA13" s="30"/>
      <c r="GVB13" s="30"/>
      <c r="GVC13" s="30"/>
      <c r="GVD13" s="30"/>
      <c r="GVE13" s="30"/>
      <c r="GVF13" s="30"/>
      <c r="GVG13" s="30"/>
      <c r="GVH13" s="30"/>
      <c r="GVI13" s="30"/>
      <c r="GVJ13" s="30"/>
      <c r="GVK13" s="30"/>
      <c r="GVL13" s="30"/>
      <c r="GVM13" s="30"/>
      <c r="GVN13" s="30"/>
      <c r="GVO13" s="30"/>
      <c r="GVP13" s="30"/>
      <c r="GVQ13" s="30"/>
      <c r="GVR13" s="30"/>
      <c r="GVS13" s="30"/>
      <c r="GVT13" s="30"/>
      <c r="GVU13" s="30"/>
      <c r="GVV13" s="30"/>
      <c r="GVW13" s="30"/>
      <c r="GVX13" s="30"/>
      <c r="GVY13" s="30"/>
      <c r="GVZ13" s="30"/>
      <c r="GWA13" s="30"/>
      <c r="GWB13" s="30"/>
      <c r="GWC13" s="30"/>
      <c r="GWD13" s="30"/>
      <c r="GWE13" s="30"/>
      <c r="GWF13" s="30"/>
      <c r="GWG13" s="30"/>
      <c r="GWH13" s="30"/>
      <c r="GWI13" s="30"/>
      <c r="GWJ13" s="30"/>
      <c r="GWK13" s="30"/>
      <c r="GWL13" s="30"/>
      <c r="GWM13" s="30"/>
      <c r="GWN13" s="30"/>
      <c r="GWO13" s="30"/>
      <c r="GWP13" s="30"/>
      <c r="GWQ13" s="30"/>
      <c r="GWR13" s="30"/>
      <c r="GWS13" s="30"/>
      <c r="GWT13" s="30"/>
      <c r="GWU13" s="30"/>
      <c r="GWV13" s="30"/>
      <c r="GWW13" s="30"/>
      <c r="GWX13" s="30"/>
      <c r="GWY13" s="30"/>
      <c r="GWZ13" s="30"/>
      <c r="GXA13" s="30"/>
      <c r="GXB13" s="30"/>
      <c r="GXC13" s="30"/>
      <c r="GXD13" s="30"/>
      <c r="GXE13" s="30"/>
      <c r="GXF13" s="30"/>
      <c r="GXG13" s="30"/>
      <c r="GXH13" s="30"/>
      <c r="GXI13" s="30"/>
      <c r="GXJ13" s="30"/>
      <c r="GXK13" s="30"/>
      <c r="GXL13" s="30"/>
      <c r="GXM13" s="30"/>
      <c r="GXN13" s="30"/>
      <c r="GXO13" s="30"/>
      <c r="GXP13" s="30"/>
      <c r="GXQ13" s="30"/>
      <c r="GXR13" s="30"/>
      <c r="GXS13" s="30"/>
      <c r="GXT13" s="30"/>
      <c r="GXU13" s="30"/>
      <c r="GXV13" s="30"/>
      <c r="GXW13" s="30"/>
      <c r="GXX13" s="30"/>
      <c r="GXY13" s="30"/>
      <c r="GXZ13" s="30"/>
      <c r="GYA13" s="30"/>
      <c r="GYB13" s="30"/>
      <c r="GYC13" s="30"/>
      <c r="GYD13" s="30"/>
      <c r="GYE13" s="30"/>
      <c r="GYF13" s="30"/>
      <c r="GYG13" s="30"/>
      <c r="GYH13" s="30"/>
      <c r="GYI13" s="30"/>
      <c r="GYJ13" s="30"/>
      <c r="GYK13" s="30"/>
      <c r="GYL13" s="30"/>
      <c r="GYM13" s="30"/>
      <c r="GYN13" s="30"/>
      <c r="GYO13" s="30"/>
      <c r="GYP13" s="30"/>
      <c r="GYQ13" s="30"/>
      <c r="GYR13" s="30"/>
      <c r="GYS13" s="30"/>
      <c r="GYT13" s="30"/>
      <c r="GYU13" s="30"/>
      <c r="GYV13" s="30"/>
      <c r="GYW13" s="30"/>
      <c r="GYX13" s="30"/>
      <c r="GYY13" s="30"/>
      <c r="GYZ13" s="30"/>
      <c r="GZA13" s="30"/>
      <c r="GZB13" s="30"/>
      <c r="GZC13" s="30"/>
      <c r="GZD13" s="30"/>
      <c r="GZE13" s="30"/>
      <c r="GZF13" s="30"/>
      <c r="GZG13" s="30"/>
      <c r="GZH13" s="30"/>
      <c r="GZI13" s="30"/>
      <c r="GZJ13" s="30"/>
      <c r="GZK13" s="30"/>
      <c r="GZL13" s="30"/>
      <c r="GZM13" s="30"/>
      <c r="GZN13" s="30"/>
      <c r="GZO13" s="30"/>
      <c r="GZP13" s="30"/>
      <c r="GZQ13" s="30"/>
      <c r="GZR13" s="30"/>
      <c r="GZS13" s="30"/>
      <c r="GZT13" s="30"/>
      <c r="GZU13" s="30"/>
      <c r="GZV13" s="30"/>
      <c r="GZW13" s="30"/>
      <c r="GZX13" s="30"/>
      <c r="GZY13" s="30"/>
      <c r="GZZ13" s="30"/>
      <c r="HAA13" s="30"/>
      <c r="HAB13" s="30"/>
      <c r="HAC13" s="30"/>
      <c r="HAD13" s="30"/>
      <c r="HAE13" s="30"/>
      <c r="HAF13" s="30"/>
      <c r="HAG13" s="30"/>
      <c r="HAH13" s="30"/>
      <c r="HAI13" s="30"/>
      <c r="HAJ13" s="30"/>
      <c r="HAK13" s="30"/>
      <c r="HAL13" s="30"/>
      <c r="HAM13" s="30"/>
      <c r="HAN13" s="30"/>
      <c r="HAO13" s="30"/>
      <c r="HAP13" s="30"/>
      <c r="HAQ13" s="30"/>
      <c r="HAR13" s="30"/>
      <c r="HAS13" s="30"/>
      <c r="HAT13" s="30"/>
      <c r="HAU13" s="30"/>
      <c r="HAV13" s="30"/>
      <c r="HAW13" s="30"/>
      <c r="HAX13" s="30"/>
      <c r="HAY13" s="30"/>
      <c r="HAZ13" s="30"/>
      <c r="HBA13" s="30"/>
      <c r="HBB13" s="30"/>
      <c r="HBC13" s="30"/>
      <c r="HBD13" s="30"/>
      <c r="HBE13" s="30"/>
      <c r="HBF13" s="30"/>
      <c r="HBG13" s="30"/>
      <c r="HBH13" s="30"/>
      <c r="HBI13" s="30"/>
      <c r="HBJ13" s="30"/>
      <c r="HBK13" s="30"/>
      <c r="HBL13" s="30"/>
      <c r="HBM13" s="30"/>
      <c r="HBN13" s="30"/>
      <c r="HBO13" s="30"/>
      <c r="HBP13" s="30"/>
      <c r="HBQ13" s="30"/>
      <c r="HBR13" s="30"/>
      <c r="HBS13" s="30"/>
      <c r="HBT13" s="30"/>
      <c r="HBU13" s="30"/>
      <c r="HBV13" s="30"/>
      <c r="HBW13" s="30"/>
      <c r="HBX13" s="30"/>
      <c r="HBY13" s="30"/>
      <c r="HBZ13" s="30"/>
      <c r="HCA13" s="30"/>
      <c r="HCB13" s="30"/>
      <c r="HCC13" s="30"/>
      <c r="HCD13" s="30"/>
      <c r="HCE13" s="30"/>
      <c r="HCF13" s="30"/>
      <c r="HCG13" s="30"/>
      <c r="HCH13" s="30"/>
      <c r="HCI13" s="30"/>
      <c r="HCJ13" s="30"/>
      <c r="HCK13" s="30"/>
      <c r="HCL13" s="30"/>
      <c r="HCM13" s="30"/>
      <c r="HCN13" s="30"/>
      <c r="HCO13" s="30"/>
      <c r="HCP13" s="30"/>
      <c r="HCQ13" s="30"/>
      <c r="HCR13" s="30"/>
      <c r="HCS13" s="30"/>
      <c r="HCT13" s="30"/>
      <c r="HCU13" s="30"/>
      <c r="HCV13" s="30"/>
      <c r="HCW13" s="30"/>
      <c r="HCX13" s="30"/>
      <c r="HCY13" s="30"/>
      <c r="HCZ13" s="30"/>
      <c r="HDA13" s="30"/>
      <c r="HDB13" s="30"/>
      <c r="HDC13" s="30"/>
      <c r="HDD13" s="30"/>
      <c r="HDE13" s="30"/>
      <c r="HDF13" s="30"/>
      <c r="HDG13" s="30"/>
      <c r="HDH13" s="30"/>
      <c r="HDI13" s="30"/>
      <c r="HDJ13" s="30"/>
      <c r="HDK13" s="30"/>
      <c r="HDL13" s="30"/>
      <c r="HDM13" s="30"/>
      <c r="HDN13" s="30"/>
      <c r="HDO13" s="30"/>
      <c r="HDP13" s="30"/>
      <c r="HDQ13" s="30"/>
      <c r="HDR13" s="30"/>
      <c r="HDS13" s="30"/>
      <c r="HDT13" s="30"/>
      <c r="HDU13" s="30"/>
      <c r="HDV13" s="30"/>
      <c r="HDW13" s="30"/>
      <c r="HDX13" s="30"/>
      <c r="HDY13" s="30"/>
      <c r="HDZ13" s="30"/>
      <c r="HEA13" s="30"/>
      <c r="HEB13" s="30"/>
      <c r="HEC13" s="30"/>
      <c r="HED13" s="30"/>
      <c r="HEE13" s="30"/>
      <c r="HEF13" s="30"/>
      <c r="HEG13" s="30"/>
      <c r="HEH13" s="30"/>
      <c r="HEI13" s="30"/>
      <c r="HEJ13" s="30"/>
      <c r="HEK13" s="30"/>
      <c r="HEL13" s="30"/>
      <c r="HEM13" s="30"/>
      <c r="HEN13" s="30"/>
      <c r="HEO13" s="30"/>
      <c r="HEP13" s="30"/>
      <c r="HEQ13" s="30"/>
      <c r="HER13" s="30"/>
      <c r="HES13" s="30"/>
      <c r="HET13" s="30"/>
      <c r="HEU13" s="30"/>
      <c r="HEV13" s="30"/>
      <c r="HEW13" s="30"/>
      <c r="HEX13" s="30"/>
      <c r="HEY13" s="30"/>
      <c r="HEZ13" s="30"/>
      <c r="HFA13" s="30"/>
      <c r="HFB13" s="30"/>
      <c r="HFC13" s="30"/>
      <c r="HFD13" s="30"/>
      <c r="HFE13" s="30"/>
      <c r="HFF13" s="30"/>
      <c r="HFG13" s="30"/>
      <c r="HFH13" s="30"/>
      <c r="HFI13" s="30"/>
      <c r="HFJ13" s="30"/>
      <c r="HFK13" s="30"/>
      <c r="HFL13" s="30"/>
      <c r="HFM13" s="30"/>
      <c r="HFN13" s="30"/>
      <c r="HFO13" s="30"/>
      <c r="HFP13" s="30"/>
      <c r="HFQ13" s="30"/>
      <c r="HFR13" s="30"/>
      <c r="HFS13" s="30"/>
      <c r="HFT13" s="30"/>
      <c r="HFU13" s="30"/>
      <c r="HFV13" s="30"/>
      <c r="HFW13" s="30"/>
      <c r="HFX13" s="30"/>
      <c r="HFY13" s="30"/>
      <c r="HFZ13" s="30"/>
      <c r="HGA13" s="30"/>
      <c r="HGB13" s="30"/>
      <c r="HGC13" s="30"/>
      <c r="HGD13" s="30"/>
      <c r="HGE13" s="30"/>
      <c r="HGF13" s="30"/>
      <c r="HGG13" s="30"/>
      <c r="HGH13" s="30"/>
      <c r="HGI13" s="30"/>
      <c r="HGJ13" s="30"/>
      <c r="HGK13" s="30"/>
      <c r="HGL13" s="30"/>
      <c r="HGM13" s="30"/>
      <c r="HGN13" s="30"/>
      <c r="HGO13" s="30"/>
      <c r="HGP13" s="30"/>
      <c r="HGQ13" s="30"/>
      <c r="HGR13" s="30"/>
      <c r="HGS13" s="30"/>
      <c r="HGT13" s="30"/>
      <c r="HGU13" s="30"/>
      <c r="HGV13" s="30"/>
      <c r="HGW13" s="30"/>
      <c r="HGX13" s="30"/>
      <c r="HGY13" s="30"/>
      <c r="HGZ13" s="30"/>
      <c r="HHA13" s="30"/>
      <c r="HHB13" s="30"/>
      <c r="HHC13" s="30"/>
      <c r="HHD13" s="30"/>
      <c r="HHE13" s="30"/>
      <c r="HHF13" s="30"/>
      <c r="HHG13" s="30"/>
      <c r="HHH13" s="30"/>
      <c r="HHI13" s="30"/>
      <c r="HHJ13" s="30"/>
      <c r="HHK13" s="30"/>
      <c r="HHL13" s="30"/>
      <c r="HHM13" s="30"/>
      <c r="HHN13" s="30"/>
      <c r="HHO13" s="30"/>
      <c r="HHP13" s="30"/>
      <c r="HHQ13" s="30"/>
      <c r="HHR13" s="30"/>
      <c r="HHS13" s="30"/>
      <c r="HHT13" s="30"/>
      <c r="HHU13" s="30"/>
      <c r="HHV13" s="30"/>
      <c r="HHW13" s="30"/>
      <c r="HHX13" s="30"/>
      <c r="HHY13" s="30"/>
      <c r="HHZ13" s="30"/>
      <c r="HIA13" s="30"/>
      <c r="HIB13" s="30"/>
      <c r="HIC13" s="30"/>
      <c r="HID13" s="30"/>
      <c r="HIE13" s="30"/>
      <c r="HIF13" s="30"/>
      <c r="HIG13" s="30"/>
      <c r="HIH13" s="30"/>
      <c r="HII13" s="30"/>
      <c r="HIJ13" s="30"/>
      <c r="HIK13" s="30"/>
      <c r="HIL13" s="30"/>
      <c r="HIM13" s="30"/>
      <c r="HIN13" s="30"/>
      <c r="HIO13" s="30"/>
      <c r="HIP13" s="30"/>
      <c r="HIQ13" s="30"/>
      <c r="HIR13" s="30"/>
      <c r="HIS13" s="30"/>
      <c r="HIT13" s="30"/>
      <c r="HIU13" s="30"/>
      <c r="HIV13" s="30"/>
      <c r="HIW13" s="30"/>
      <c r="HIX13" s="30"/>
      <c r="HIY13" s="30"/>
      <c r="HIZ13" s="30"/>
      <c r="HJA13" s="30"/>
      <c r="HJB13" s="30"/>
      <c r="HJC13" s="30"/>
      <c r="HJD13" s="30"/>
      <c r="HJE13" s="30"/>
      <c r="HJF13" s="30"/>
      <c r="HJG13" s="30"/>
      <c r="HJH13" s="30"/>
      <c r="HJI13" s="30"/>
      <c r="HJJ13" s="30"/>
      <c r="HJK13" s="30"/>
      <c r="HJL13" s="30"/>
      <c r="HJM13" s="30"/>
      <c r="HJN13" s="30"/>
      <c r="HJO13" s="30"/>
      <c r="HJP13" s="30"/>
      <c r="HJQ13" s="30"/>
      <c r="HJR13" s="30"/>
      <c r="HJS13" s="30"/>
      <c r="HJT13" s="30"/>
      <c r="HJU13" s="30"/>
      <c r="HJV13" s="30"/>
      <c r="HJW13" s="30"/>
      <c r="HJX13" s="30"/>
      <c r="HJY13" s="30"/>
      <c r="HJZ13" s="30"/>
      <c r="HKA13" s="30"/>
      <c r="HKB13" s="30"/>
      <c r="HKC13" s="30"/>
      <c r="HKD13" s="30"/>
      <c r="HKE13" s="30"/>
      <c r="HKF13" s="30"/>
      <c r="HKG13" s="30"/>
      <c r="HKH13" s="30"/>
      <c r="HKI13" s="30"/>
      <c r="HKJ13" s="30"/>
      <c r="HKK13" s="30"/>
      <c r="HKL13" s="30"/>
      <c r="HKM13" s="30"/>
      <c r="HKN13" s="30"/>
      <c r="HKO13" s="30"/>
      <c r="HKP13" s="30"/>
      <c r="HKQ13" s="30"/>
      <c r="HKR13" s="30"/>
      <c r="HKS13" s="30"/>
      <c r="HKT13" s="30"/>
      <c r="HKU13" s="30"/>
      <c r="HKV13" s="30"/>
      <c r="HKW13" s="30"/>
      <c r="HKX13" s="30"/>
      <c r="HKY13" s="30"/>
      <c r="HKZ13" s="30"/>
      <c r="HLA13" s="30"/>
      <c r="HLB13" s="30"/>
      <c r="HLC13" s="30"/>
      <c r="HLD13" s="30"/>
      <c r="HLE13" s="30"/>
      <c r="HLF13" s="30"/>
      <c r="HLG13" s="30"/>
      <c r="HLH13" s="30"/>
      <c r="HLI13" s="30"/>
      <c r="HLJ13" s="30"/>
      <c r="HLK13" s="30"/>
      <c r="HLL13" s="30"/>
      <c r="HLM13" s="30"/>
      <c r="HLN13" s="30"/>
      <c r="HLO13" s="30"/>
      <c r="HLP13" s="30"/>
      <c r="HLQ13" s="30"/>
      <c r="HLR13" s="30"/>
      <c r="HLS13" s="30"/>
      <c r="HLT13" s="30"/>
      <c r="HLU13" s="30"/>
      <c r="HLV13" s="30"/>
      <c r="HLW13" s="30"/>
      <c r="HLX13" s="30"/>
      <c r="HLY13" s="30"/>
      <c r="HLZ13" s="30"/>
      <c r="HMA13" s="30"/>
      <c r="HMB13" s="30"/>
      <c r="HMC13" s="30"/>
      <c r="HMD13" s="30"/>
      <c r="HME13" s="30"/>
      <c r="HMF13" s="30"/>
      <c r="HMG13" s="30"/>
      <c r="HMH13" s="30"/>
      <c r="HMI13" s="30"/>
      <c r="HMJ13" s="30"/>
      <c r="HMK13" s="30"/>
      <c r="HML13" s="30"/>
      <c r="HMM13" s="30"/>
      <c r="HMN13" s="30"/>
      <c r="HMO13" s="30"/>
      <c r="HMP13" s="30"/>
      <c r="HMQ13" s="30"/>
      <c r="HMR13" s="30"/>
      <c r="HMS13" s="30"/>
      <c r="HMT13" s="30"/>
      <c r="HMU13" s="30"/>
      <c r="HMV13" s="30"/>
      <c r="HMW13" s="30"/>
      <c r="HMX13" s="30"/>
      <c r="HMY13" s="30"/>
      <c r="HMZ13" s="30"/>
      <c r="HNA13" s="30"/>
      <c r="HNB13" s="30"/>
      <c r="HNC13" s="30"/>
      <c r="HND13" s="30"/>
      <c r="HNE13" s="30"/>
      <c r="HNF13" s="30"/>
      <c r="HNG13" s="30"/>
      <c r="HNH13" s="30"/>
      <c r="HNI13" s="30"/>
      <c r="HNJ13" s="30"/>
      <c r="HNK13" s="30"/>
      <c r="HNL13" s="30"/>
      <c r="HNM13" s="30"/>
      <c r="HNN13" s="30"/>
      <c r="HNO13" s="30"/>
      <c r="HNP13" s="30"/>
      <c r="HNQ13" s="30"/>
      <c r="HNR13" s="30"/>
      <c r="HNS13" s="30"/>
      <c r="HNT13" s="30"/>
      <c r="HNU13" s="30"/>
      <c r="HNV13" s="30"/>
      <c r="HNW13" s="30"/>
      <c r="HNX13" s="30"/>
      <c r="HNY13" s="30"/>
      <c r="HNZ13" s="30"/>
      <c r="HOA13" s="30"/>
      <c r="HOB13" s="30"/>
      <c r="HOC13" s="30"/>
      <c r="HOD13" s="30"/>
      <c r="HOE13" s="30"/>
      <c r="HOF13" s="30"/>
      <c r="HOG13" s="30"/>
      <c r="HOH13" s="30"/>
      <c r="HOI13" s="30"/>
      <c r="HOJ13" s="30"/>
      <c r="HOK13" s="30"/>
      <c r="HOL13" s="30"/>
      <c r="HOM13" s="30"/>
      <c r="HON13" s="30"/>
      <c r="HOO13" s="30"/>
      <c r="HOP13" s="30"/>
      <c r="HOQ13" s="30"/>
      <c r="HOR13" s="30"/>
      <c r="HOS13" s="30"/>
      <c r="HOT13" s="30"/>
      <c r="HOU13" s="30"/>
      <c r="HOV13" s="30"/>
      <c r="HOW13" s="30"/>
      <c r="HOX13" s="30"/>
      <c r="HOY13" s="30"/>
      <c r="HOZ13" s="30"/>
      <c r="HPA13" s="30"/>
      <c r="HPB13" s="30"/>
      <c r="HPC13" s="30"/>
      <c r="HPD13" s="30"/>
      <c r="HPE13" s="30"/>
      <c r="HPF13" s="30"/>
      <c r="HPG13" s="30"/>
      <c r="HPH13" s="30"/>
      <c r="HPI13" s="30"/>
      <c r="HPJ13" s="30"/>
      <c r="HPK13" s="30"/>
      <c r="HPL13" s="30"/>
      <c r="HPM13" s="30"/>
      <c r="HPN13" s="30"/>
      <c r="HPO13" s="30"/>
      <c r="HPP13" s="30"/>
      <c r="HPQ13" s="30"/>
      <c r="HPR13" s="30"/>
      <c r="HPS13" s="30"/>
      <c r="HPT13" s="30"/>
      <c r="HPU13" s="30"/>
      <c r="HPV13" s="30"/>
      <c r="HPW13" s="30"/>
      <c r="HPX13" s="30"/>
      <c r="HPY13" s="30"/>
      <c r="HPZ13" s="30"/>
      <c r="HQA13" s="30"/>
      <c r="HQB13" s="30"/>
      <c r="HQC13" s="30"/>
      <c r="HQD13" s="30"/>
      <c r="HQE13" s="30"/>
      <c r="HQF13" s="30"/>
      <c r="HQG13" s="30"/>
      <c r="HQH13" s="30"/>
      <c r="HQI13" s="30"/>
      <c r="HQJ13" s="30"/>
      <c r="HQK13" s="30"/>
      <c r="HQL13" s="30"/>
      <c r="HQM13" s="30"/>
      <c r="HQN13" s="30"/>
      <c r="HQO13" s="30"/>
      <c r="HQP13" s="30"/>
      <c r="HQQ13" s="30"/>
      <c r="HQR13" s="30"/>
      <c r="HQS13" s="30"/>
      <c r="HQT13" s="30"/>
      <c r="HQU13" s="30"/>
      <c r="HQV13" s="30"/>
      <c r="HQW13" s="30"/>
      <c r="HQX13" s="30"/>
      <c r="HQY13" s="30"/>
      <c r="HQZ13" s="30"/>
      <c r="HRA13" s="30"/>
      <c r="HRB13" s="30"/>
      <c r="HRC13" s="30"/>
      <c r="HRD13" s="30"/>
      <c r="HRE13" s="30"/>
      <c r="HRF13" s="30"/>
      <c r="HRG13" s="30"/>
      <c r="HRH13" s="30"/>
      <c r="HRI13" s="30"/>
      <c r="HRJ13" s="30"/>
      <c r="HRK13" s="30"/>
      <c r="HRL13" s="30"/>
      <c r="HRM13" s="30"/>
      <c r="HRN13" s="30"/>
      <c r="HRO13" s="30"/>
      <c r="HRP13" s="30"/>
      <c r="HRQ13" s="30"/>
      <c r="HRR13" s="30"/>
      <c r="HRS13" s="30"/>
      <c r="HRT13" s="30"/>
      <c r="HRU13" s="30"/>
      <c r="HRV13" s="30"/>
      <c r="HRW13" s="30"/>
      <c r="HRX13" s="30"/>
      <c r="HRY13" s="30"/>
      <c r="HRZ13" s="30"/>
      <c r="HSA13" s="30"/>
      <c r="HSB13" s="30"/>
      <c r="HSC13" s="30"/>
      <c r="HSD13" s="30"/>
      <c r="HSE13" s="30"/>
      <c r="HSF13" s="30"/>
      <c r="HSG13" s="30"/>
      <c r="HSH13" s="30"/>
      <c r="HSI13" s="30"/>
      <c r="HSJ13" s="30"/>
      <c r="HSK13" s="30"/>
      <c r="HSL13" s="30"/>
      <c r="HSM13" s="30"/>
      <c r="HSN13" s="30"/>
      <c r="HSO13" s="30"/>
      <c r="HSP13" s="30"/>
      <c r="HSQ13" s="30"/>
      <c r="HSR13" s="30"/>
      <c r="HSS13" s="30"/>
      <c r="HST13" s="30"/>
      <c r="HSU13" s="30"/>
      <c r="HSV13" s="30"/>
      <c r="HSW13" s="30"/>
      <c r="HSX13" s="30"/>
      <c r="HSY13" s="30"/>
      <c r="HSZ13" s="30"/>
      <c r="HTA13" s="30"/>
      <c r="HTB13" s="30"/>
      <c r="HTC13" s="30"/>
      <c r="HTD13" s="30"/>
      <c r="HTE13" s="30"/>
      <c r="HTF13" s="30"/>
      <c r="HTG13" s="30"/>
      <c r="HTH13" s="30"/>
      <c r="HTI13" s="30"/>
      <c r="HTJ13" s="30"/>
      <c r="HTK13" s="30"/>
      <c r="HTL13" s="30"/>
      <c r="HTM13" s="30"/>
      <c r="HTN13" s="30"/>
      <c r="HTO13" s="30"/>
      <c r="HTP13" s="30"/>
      <c r="HTQ13" s="30"/>
      <c r="HTR13" s="30"/>
      <c r="HTS13" s="30"/>
      <c r="HTT13" s="30"/>
      <c r="HTU13" s="30"/>
      <c r="HTV13" s="30"/>
      <c r="HTW13" s="30"/>
      <c r="HTX13" s="30"/>
      <c r="HTY13" s="30"/>
      <c r="HTZ13" s="30"/>
      <c r="HUA13" s="30"/>
      <c r="HUB13" s="30"/>
      <c r="HUC13" s="30"/>
      <c r="HUD13" s="30"/>
      <c r="HUE13" s="30"/>
      <c r="HUF13" s="30"/>
      <c r="HUG13" s="30"/>
      <c r="HUH13" s="30"/>
      <c r="HUI13" s="30"/>
      <c r="HUJ13" s="30"/>
      <c r="HUK13" s="30"/>
      <c r="HUL13" s="30"/>
      <c r="HUM13" s="30"/>
      <c r="HUN13" s="30"/>
      <c r="HUO13" s="30"/>
      <c r="HUP13" s="30"/>
      <c r="HUQ13" s="30"/>
      <c r="HUR13" s="30"/>
      <c r="HUS13" s="30"/>
      <c r="HUT13" s="30"/>
      <c r="HUU13" s="30"/>
      <c r="HUV13" s="30"/>
      <c r="HUW13" s="30"/>
      <c r="HUX13" s="30"/>
      <c r="HUY13" s="30"/>
      <c r="HUZ13" s="30"/>
      <c r="HVA13" s="30"/>
      <c r="HVB13" s="30"/>
      <c r="HVC13" s="30"/>
      <c r="HVD13" s="30"/>
      <c r="HVE13" s="30"/>
      <c r="HVF13" s="30"/>
      <c r="HVG13" s="30"/>
      <c r="HVH13" s="30"/>
      <c r="HVI13" s="30"/>
      <c r="HVJ13" s="30"/>
      <c r="HVK13" s="30"/>
      <c r="HVL13" s="30"/>
      <c r="HVM13" s="30"/>
      <c r="HVN13" s="30"/>
      <c r="HVO13" s="30"/>
      <c r="HVP13" s="30"/>
      <c r="HVQ13" s="30"/>
      <c r="HVR13" s="30"/>
      <c r="HVS13" s="30"/>
      <c r="HVT13" s="30"/>
      <c r="HVU13" s="30"/>
      <c r="HVV13" s="30"/>
      <c r="HVW13" s="30"/>
      <c r="HVX13" s="30"/>
      <c r="HVY13" s="30"/>
      <c r="HVZ13" s="30"/>
      <c r="HWA13" s="30"/>
      <c r="HWB13" s="30"/>
      <c r="HWC13" s="30"/>
      <c r="HWD13" s="30"/>
      <c r="HWE13" s="30"/>
      <c r="HWF13" s="30"/>
      <c r="HWG13" s="30"/>
      <c r="HWH13" s="30"/>
      <c r="HWI13" s="30"/>
      <c r="HWJ13" s="30"/>
      <c r="HWK13" s="30"/>
      <c r="HWL13" s="30"/>
      <c r="HWM13" s="30"/>
      <c r="HWN13" s="30"/>
      <c r="HWO13" s="30"/>
      <c r="HWP13" s="30"/>
      <c r="HWQ13" s="30"/>
      <c r="HWR13" s="30"/>
      <c r="HWS13" s="30"/>
      <c r="HWT13" s="30"/>
      <c r="HWU13" s="30"/>
      <c r="HWV13" s="30"/>
      <c r="HWW13" s="30"/>
      <c r="HWX13" s="30"/>
      <c r="HWY13" s="30"/>
      <c r="HWZ13" s="30"/>
      <c r="HXA13" s="30"/>
      <c r="HXB13" s="30"/>
      <c r="HXC13" s="30"/>
      <c r="HXD13" s="30"/>
      <c r="HXE13" s="30"/>
      <c r="HXF13" s="30"/>
      <c r="HXG13" s="30"/>
      <c r="HXH13" s="30"/>
      <c r="HXI13" s="30"/>
      <c r="HXJ13" s="30"/>
      <c r="HXK13" s="30"/>
      <c r="HXL13" s="30"/>
      <c r="HXM13" s="30"/>
      <c r="HXN13" s="30"/>
      <c r="HXO13" s="30"/>
      <c r="HXP13" s="30"/>
      <c r="HXQ13" s="30"/>
      <c r="HXR13" s="30"/>
      <c r="HXS13" s="30"/>
      <c r="HXT13" s="30"/>
      <c r="HXU13" s="30"/>
      <c r="HXV13" s="30"/>
      <c r="HXW13" s="30"/>
      <c r="HXX13" s="30"/>
      <c r="HXY13" s="30"/>
      <c r="HXZ13" s="30"/>
      <c r="HYA13" s="30"/>
      <c r="HYB13" s="30"/>
      <c r="HYC13" s="30"/>
      <c r="HYD13" s="30"/>
      <c r="HYE13" s="30"/>
      <c r="HYF13" s="30"/>
      <c r="HYG13" s="30"/>
      <c r="HYH13" s="30"/>
      <c r="HYI13" s="30"/>
      <c r="HYJ13" s="30"/>
      <c r="HYK13" s="30"/>
      <c r="HYL13" s="30"/>
      <c r="HYM13" s="30"/>
      <c r="HYN13" s="30"/>
      <c r="HYO13" s="30"/>
      <c r="HYP13" s="30"/>
      <c r="HYQ13" s="30"/>
      <c r="HYR13" s="30"/>
      <c r="HYS13" s="30"/>
      <c r="HYT13" s="30"/>
      <c r="HYU13" s="30"/>
      <c r="HYV13" s="30"/>
      <c r="HYW13" s="30"/>
      <c r="HYX13" s="30"/>
      <c r="HYY13" s="30"/>
      <c r="HYZ13" s="30"/>
      <c r="HZA13" s="30"/>
      <c r="HZB13" s="30"/>
      <c r="HZC13" s="30"/>
      <c r="HZD13" s="30"/>
      <c r="HZE13" s="30"/>
      <c r="HZF13" s="30"/>
      <c r="HZG13" s="30"/>
      <c r="HZH13" s="30"/>
      <c r="HZI13" s="30"/>
      <c r="HZJ13" s="30"/>
      <c r="HZK13" s="30"/>
      <c r="HZL13" s="30"/>
      <c r="HZM13" s="30"/>
      <c r="HZN13" s="30"/>
      <c r="HZO13" s="30"/>
      <c r="HZP13" s="30"/>
      <c r="HZQ13" s="30"/>
      <c r="HZR13" s="30"/>
      <c r="HZS13" s="30"/>
      <c r="HZT13" s="30"/>
      <c r="HZU13" s="30"/>
      <c r="HZV13" s="30"/>
      <c r="HZW13" s="30"/>
      <c r="HZX13" s="30"/>
      <c r="HZY13" s="30"/>
      <c r="HZZ13" s="30"/>
      <c r="IAA13" s="30"/>
      <c r="IAB13" s="30"/>
      <c r="IAC13" s="30"/>
      <c r="IAD13" s="30"/>
      <c r="IAE13" s="30"/>
      <c r="IAF13" s="30"/>
      <c r="IAG13" s="30"/>
      <c r="IAH13" s="30"/>
      <c r="IAI13" s="30"/>
      <c r="IAJ13" s="30"/>
      <c r="IAK13" s="30"/>
      <c r="IAL13" s="30"/>
      <c r="IAM13" s="30"/>
      <c r="IAN13" s="30"/>
      <c r="IAO13" s="30"/>
      <c r="IAP13" s="30"/>
      <c r="IAQ13" s="30"/>
      <c r="IAR13" s="30"/>
      <c r="IAS13" s="30"/>
      <c r="IAT13" s="30"/>
      <c r="IAU13" s="30"/>
      <c r="IAV13" s="30"/>
      <c r="IAW13" s="30"/>
      <c r="IAX13" s="30"/>
      <c r="IAY13" s="30"/>
      <c r="IAZ13" s="30"/>
      <c r="IBA13" s="30"/>
      <c r="IBB13" s="30"/>
      <c r="IBC13" s="30"/>
      <c r="IBD13" s="30"/>
      <c r="IBE13" s="30"/>
      <c r="IBF13" s="30"/>
      <c r="IBG13" s="30"/>
      <c r="IBH13" s="30"/>
      <c r="IBI13" s="30"/>
      <c r="IBJ13" s="30"/>
      <c r="IBK13" s="30"/>
      <c r="IBL13" s="30"/>
      <c r="IBM13" s="30"/>
      <c r="IBN13" s="30"/>
      <c r="IBO13" s="30"/>
      <c r="IBP13" s="30"/>
      <c r="IBQ13" s="30"/>
      <c r="IBR13" s="30"/>
      <c r="IBS13" s="30"/>
      <c r="IBT13" s="30"/>
      <c r="IBU13" s="30"/>
      <c r="IBV13" s="30"/>
      <c r="IBW13" s="30"/>
      <c r="IBX13" s="30"/>
      <c r="IBY13" s="30"/>
      <c r="IBZ13" s="30"/>
      <c r="ICA13" s="30"/>
      <c r="ICB13" s="30"/>
      <c r="ICC13" s="30"/>
      <c r="ICD13" s="30"/>
      <c r="ICE13" s="30"/>
      <c r="ICF13" s="30"/>
      <c r="ICG13" s="30"/>
      <c r="ICH13" s="30"/>
      <c r="ICI13" s="30"/>
      <c r="ICJ13" s="30"/>
      <c r="ICK13" s="30"/>
      <c r="ICL13" s="30"/>
      <c r="ICM13" s="30"/>
      <c r="ICN13" s="30"/>
      <c r="ICO13" s="30"/>
      <c r="ICP13" s="30"/>
      <c r="ICQ13" s="30"/>
      <c r="ICR13" s="30"/>
      <c r="ICS13" s="30"/>
      <c r="ICT13" s="30"/>
      <c r="ICU13" s="30"/>
      <c r="ICV13" s="30"/>
      <c r="ICW13" s="30"/>
      <c r="ICX13" s="30"/>
      <c r="ICY13" s="30"/>
      <c r="ICZ13" s="30"/>
      <c r="IDA13" s="30"/>
      <c r="IDB13" s="30"/>
      <c r="IDC13" s="30"/>
      <c r="IDD13" s="30"/>
      <c r="IDE13" s="30"/>
      <c r="IDF13" s="30"/>
      <c r="IDG13" s="30"/>
      <c r="IDH13" s="30"/>
      <c r="IDI13" s="30"/>
      <c r="IDJ13" s="30"/>
      <c r="IDK13" s="30"/>
      <c r="IDL13" s="30"/>
      <c r="IDM13" s="30"/>
      <c r="IDN13" s="30"/>
      <c r="IDO13" s="30"/>
      <c r="IDP13" s="30"/>
      <c r="IDQ13" s="30"/>
      <c r="IDR13" s="30"/>
      <c r="IDS13" s="30"/>
      <c r="IDT13" s="30"/>
      <c r="IDU13" s="30"/>
      <c r="IDV13" s="30"/>
      <c r="IDW13" s="30"/>
      <c r="IDX13" s="30"/>
      <c r="IDY13" s="30"/>
      <c r="IDZ13" s="30"/>
      <c r="IEA13" s="30"/>
      <c r="IEB13" s="30"/>
      <c r="IEC13" s="30"/>
      <c r="IED13" s="30"/>
      <c r="IEE13" s="30"/>
      <c r="IEF13" s="30"/>
      <c r="IEG13" s="30"/>
      <c r="IEH13" s="30"/>
      <c r="IEI13" s="30"/>
      <c r="IEJ13" s="30"/>
      <c r="IEK13" s="30"/>
      <c r="IEL13" s="30"/>
      <c r="IEM13" s="30"/>
      <c r="IEN13" s="30"/>
      <c r="IEO13" s="30"/>
      <c r="IEP13" s="30"/>
      <c r="IEQ13" s="30"/>
      <c r="IER13" s="30"/>
      <c r="IES13" s="30"/>
      <c r="IET13" s="30"/>
      <c r="IEU13" s="30"/>
      <c r="IEV13" s="30"/>
      <c r="IEW13" s="30"/>
      <c r="IEX13" s="30"/>
      <c r="IEY13" s="30"/>
      <c r="IEZ13" s="30"/>
      <c r="IFA13" s="30"/>
      <c r="IFB13" s="30"/>
      <c r="IFC13" s="30"/>
      <c r="IFD13" s="30"/>
      <c r="IFE13" s="30"/>
      <c r="IFF13" s="30"/>
      <c r="IFG13" s="30"/>
      <c r="IFH13" s="30"/>
      <c r="IFI13" s="30"/>
      <c r="IFJ13" s="30"/>
      <c r="IFK13" s="30"/>
      <c r="IFL13" s="30"/>
      <c r="IFM13" s="30"/>
      <c r="IFN13" s="30"/>
      <c r="IFO13" s="30"/>
      <c r="IFP13" s="30"/>
      <c r="IFQ13" s="30"/>
      <c r="IFR13" s="30"/>
      <c r="IFS13" s="30"/>
      <c r="IFT13" s="30"/>
      <c r="IFU13" s="30"/>
      <c r="IFV13" s="30"/>
      <c r="IFW13" s="30"/>
      <c r="IFX13" s="30"/>
      <c r="IFY13" s="30"/>
      <c r="IFZ13" s="30"/>
      <c r="IGA13" s="30"/>
      <c r="IGB13" s="30"/>
      <c r="IGC13" s="30"/>
      <c r="IGD13" s="30"/>
      <c r="IGE13" s="30"/>
      <c r="IGF13" s="30"/>
      <c r="IGG13" s="30"/>
      <c r="IGH13" s="30"/>
      <c r="IGI13" s="30"/>
      <c r="IGJ13" s="30"/>
      <c r="IGK13" s="30"/>
      <c r="IGL13" s="30"/>
      <c r="IGM13" s="30"/>
      <c r="IGN13" s="30"/>
      <c r="IGO13" s="30"/>
      <c r="IGP13" s="30"/>
      <c r="IGQ13" s="30"/>
      <c r="IGR13" s="30"/>
      <c r="IGS13" s="30"/>
      <c r="IGT13" s="30"/>
      <c r="IGU13" s="30"/>
      <c r="IGV13" s="30"/>
      <c r="IGW13" s="30"/>
      <c r="IGX13" s="30"/>
      <c r="IGY13" s="30"/>
      <c r="IGZ13" s="30"/>
      <c r="IHA13" s="30"/>
      <c r="IHB13" s="30"/>
      <c r="IHC13" s="30"/>
      <c r="IHD13" s="30"/>
      <c r="IHE13" s="30"/>
      <c r="IHF13" s="30"/>
      <c r="IHG13" s="30"/>
      <c r="IHH13" s="30"/>
      <c r="IHI13" s="30"/>
      <c r="IHJ13" s="30"/>
      <c r="IHK13" s="30"/>
      <c r="IHL13" s="30"/>
      <c r="IHM13" s="30"/>
      <c r="IHN13" s="30"/>
      <c r="IHO13" s="30"/>
      <c r="IHP13" s="30"/>
      <c r="IHQ13" s="30"/>
      <c r="IHR13" s="30"/>
      <c r="IHS13" s="30"/>
      <c r="IHT13" s="30"/>
      <c r="IHU13" s="30"/>
      <c r="IHV13" s="30"/>
      <c r="IHW13" s="30"/>
      <c r="IHX13" s="30"/>
      <c r="IHY13" s="30"/>
      <c r="IHZ13" s="30"/>
      <c r="IIA13" s="30"/>
      <c r="IIB13" s="30"/>
      <c r="IIC13" s="30"/>
      <c r="IID13" s="30"/>
      <c r="IIE13" s="30"/>
      <c r="IIF13" s="30"/>
      <c r="IIG13" s="30"/>
      <c r="IIH13" s="30"/>
      <c r="III13" s="30"/>
      <c r="IIJ13" s="30"/>
      <c r="IIK13" s="30"/>
      <c r="IIL13" s="30"/>
      <c r="IIM13" s="30"/>
      <c r="IIN13" s="30"/>
      <c r="IIO13" s="30"/>
      <c r="IIP13" s="30"/>
      <c r="IIQ13" s="30"/>
      <c r="IIR13" s="30"/>
      <c r="IIS13" s="30"/>
      <c r="IIT13" s="30"/>
      <c r="IIU13" s="30"/>
      <c r="IIV13" s="30"/>
      <c r="IIW13" s="30"/>
      <c r="IIX13" s="30"/>
      <c r="IIY13" s="30"/>
      <c r="IIZ13" s="30"/>
      <c r="IJA13" s="30"/>
      <c r="IJB13" s="30"/>
      <c r="IJC13" s="30"/>
      <c r="IJD13" s="30"/>
      <c r="IJE13" s="30"/>
      <c r="IJF13" s="30"/>
      <c r="IJG13" s="30"/>
      <c r="IJH13" s="30"/>
      <c r="IJI13" s="30"/>
      <c r="IJJ13" s="30"/>
      <c r="IJK13" s="30"/>
      <c r="IJL13" s="30"/>
      <c r="IJM13" s="30"/>
      <c r="IJN13" s="30"/>
      <c r="IJO13" s="30"/>
      <c r="IJP13" s="30"/>
      <c r="IJQ13" s="30"/>
      <c r="IJR13" s="30"/>
      <c r="IJS13" s="30"/>
      <c r="IJT13" s="30"/>
      <c r="IJU13" s="30"/>
      <c r="IJV13" s="30"/>
      <c r="IJW13" s="30"/>
      <c r="IJX13" s="30"/>
      <c r="IJY13" s="30"/>
      <c r="IJZ13" s="30"/>
      <c r="IKA13" s="30"/>
      <c r="IKB13" s="30"/>
      <c r="IKC13" s="30"/>
      <c r="IKD13" s="30"/>
      <c r="IKE13" s="30"/>
      <c r="IKF13" s="30"/>
      <c r="IKG13" s="30"/>
      <c r="IKH13" s="30"/>
      <c r="IKI13" s="30"/>
      <c r="IKJ13" s="30"/>
      <c r="IKK13" s="30"/>
      <c r="IKL13" s="30"/>
      <c r="IKM13" s="30"/>
      <c r="IKN13" s="30"/>
      <c r="IKO13" s="30"/>
      <c r="IKP13" s="30"/>
      <c r="IKQ13" s="30"/>
      <c r="IKR13" s="30"/>
      <c r="IKS13" s="30"/>
      <c r="IKT13" s="30"/>
      <c r="IKU13" s="30"/>
      <c r="IKV13" s="30"/>
      <c r="IKW13" s="30"/>
      <c r="IKX13" s="30"/>
      <c r="IKY13" s="30"/>
      <c r="IKZ13" s="30"/>
      <c r="ILA13" s="30"/>
      <c r="ILB13" s="30"/>
      <c r="ILC13" s="30"/>
      <c r="ILD13" s="30"/>
      <c r="ILE13" s="30"/>
      <c r="ILF13" s="30"/>
      <c r="ILG13" s="30"/>
      <c r="ILH13" s="30"/>
      <c r="ILI13" s="30"/>
      <c r="ILJ13" s="30"/>
      <c r="ILK13" s="30"/>
      <c r="ILL13" s="30"/>
      <c r="ILM13" s="30"/>
      <c r="ILN13" s="30"/>
      <c r="ILO13" s="30"/>
      <c r="ILP13" s="30"/>
      <c r="ILQ13" s="30"/>
      <c r="ILR13" s="30"/>
      <c r="ILS13" s="30"/>
      <c r="ILT13" s="30"/>
      <c r="ILU13" s="30"/>
      <c r="ILV13" s="30"/>
      <c r="ILW13" s="30"/>
      <c r="ILX13" s="30"/>
      <c r="ILY13" s="30"/>
      <c r="ILZ13" s="30"/>
      <c r="IMA13" s="30"/>
      <c r="IMB13" s="30"/>
      <c r="IMC13" s="30"/>
      <c r="IMD13" s="30"/>
      <c r="IME13" s="30"/>
      <c r="IMF13" s="30"/>
      <c r="IMG13" s="30"/>
      <c r="IMH13" s="30"/>
      <c r="IMI13" s="30"/>
      <c r="IMJ13" s="30"/>
      <c r="IMK13" s="30"/>
      <c r="IML13" s="30"/>
      <c r="IMM13" s="30"/>
      <c r="IMN13" s="30"/>
      <c r="IMO13" s="30"/>
      <c r="IMP13" s="30"/>
      <c r="IMQ13" s="30"/>
      <c r="IMR13" s="30"/>
      <c r="IMS13" s="30"/>
      <c r="IMT13" s="30"/>
      <c r="IMU13" s="30"/>
      <c r="IMV13" s="30"/>
      <c r="IMW13" s="30"/>
      <c r="IMX13" s="30"/>
      <c r="IMY13" s="30"/>
      <c r="IMZ13" s="30"/>
      <c r="INA13" s="30"/>
      <c r="INB13" s="30"/>
      <c r="INC13" s="30"/>
      <c r="IND13" s="30"/>
      <c r="INE13" s="30"/>
      <c r="INF13" s="30"/>
      <c r="ING13" s="30"/>
      <c r="INH13" s="30"/>
      <c r="INI13" s="30"/>
      <c r="INJ13" s="30"/>
      <c r="INK13" s="30"/>
      <c r="INL13" s="30"/>
      <c r="INM13" s="30"/>
      <c r="INN13" s="30"/>
      <c r="INO13" s="30"/>
      <c r="INP13" s="30"/>
      <c r="INQ13" s="30"/>
      <c r="INR13" s="30"/>
      <c r="INS13" s="30"/>
      <c r="INT13" s="30"/>
      <c r="INU13" s="30"/>
      <c r="INV13" s="30"/>
      <c r="INW13" s="30"/>
      <c r="INX13" s="30"/>
      <c r="INY13" s="30"/>
      <c r="INZ13" s="30"/>
      <c r="IOA13" s="30"/>
      <c r="IOB13" s="30"/>
      <c r="IOC13" s="30"/>
      <c r="IOD13" s="30"/>
      <c r="IOE13" s="30"/>
      <c r="IOF13" s="30"/>
      <c r="IOG13" s="30"/>
      <c r="IOH13" s="30"/>
      <c r="IOI13" s="30"/>
      <c r="IOJ13" s="30"/>
      <c r="IOK13" s="30"/>
      <c r="IOL13" s="30"/>
      <c r="IOM13" s="30"/>
      <c r="ION13" s="30"/>
      <c r="IOO13" s="30"/>
      <c r="IOP13" s="30"/>
      <c r="IOQ13" s="30"/>
      <c r="IOR13" s="30"/>
      <c r="IOS13" s="30"/>
      <c r="IOT13" s="30"/>
      <c r="IOU13" s="30"/>
      <c r="IOV13" s="30"/>
      <c r="IOW13" s="30"/>
      <c r="IOX13" s="30"/>
      <c r="IOY13" s="30"/>
      <c r="IOZ13" s="30"/>
      <c r="IPA13" s="30"/>
      <c r="IPB13" s="30"/>
      <c r="IPC13" s="30"/>
      <c r="IPD13" s="30"/>
      <c r="IPE13" s="30"/>
      <c r="IPF13" s="30"/>
      <c r="IPG13" s="30"/>
      <c r="IPH13" s="30"/>
      <c r="IPI13" s="30"/>
      <c r="IPJ13" s="30"/>
      <c r="IPK13" s="30"/>
      <c r="IPL13" s="30"/>
      <c r="IPM13" s="30"/>
      <c r="IPN13" s="30"/>
      <c r="IPO13" s="30"/>
      <c r="IPP13" s="30"/>
      <c r="IPQ13" s="30"/>
      <c r="IPR13" s="30"/>
      <c r="IPS13" s="30"/>
      <c r="IPT13" s="30"/>
      <c r="IPU13" s="30"/>
      <c r="IPV13" s="30"/>
      <c r="IPW13" s="30"/>
      <c r="IPX13" s="30"/>
      <c r="IPY13" s="30"/>
      <c r="IPZ13" s="30"/>
      <c r="IQA13" s="30"/>
      <c r="IQB13" s="30"/>
      <c r="IQC13" s="30"/>
      <c r="IQD13" s="30"/>
      <c r="IQE13" s="30"/>
      <c r="IQF13" s="30"/>
      <c r="IQG13" s="30"/>
      <c r="IQH13" s="30"/>
      <c r="IQI13" s="30"/>
      <c r="IQJ13" s="30"/>
      <c r="IQK13" s="30"/>
      <c r="IQL13" s="30"/>
      <c r="IQM13" s="30"/>
      <c r="IQN13" s="30"/>
      <c r="IQO13" s="30"/>
      <c r="IQP13" s="30"/>
      <c r="IQQ13" s="30"/>
      <c r="IQR13" s="30"/>
      <c r="IQS13" s="30"/>
      <c r="IQT13" s="30"/>
      <c r="IQU13" s="30"/>
      <c r="IQV13" s="30"/>
      <c r="IQW13" s="30"/>
      <c r="IQX13" s="30"/>
      <c r="IQY13" s="30"/>
      <c r="IQZ13" s="30"/>
      <c r="IRA13" s="30"/>
      <c r="IRB13" s="30"/>
      <c r="IRC13" s="30"/>
      <c r="IRD13" s="30"/>
      <c r="IRE13" s="30"/>
      <c r="IRF13" s="30"/>
      <c r="IRG13" s="30"/>
      <c r="IRH13" s="30"/>
      <c r="IRI13" s="30"/>
      <c r="IRJ13" s="30"/>
      <c r="IRK13" s="30"/>
      <c r="IRL13" s="30"/>
      <c r="IRM13" s="30"/>
      <c r="IRN13" s="30"/>
      <c r="IRO13" s="30"/>
      <c r="IRP13" s="30"/>
      <c r="IRQ13" s="30"/>
      <c r="IRR13" s="30"/>
      <c r="IRS13" s="30"/>
      <c r="IRT13" s="30"/>
      <c r="IRU13" s="30"/>
      <c r="IRV13" s="30"/>
      <c r="IRW13" s="30"/>
      <c r="IRX13" s="30"/>
      <c r="IRY13" s="30"/>
      <c r="IRZ13" s="30"/>
      <c r="ISA13" s="30"/>
      <c r="ISB13" s="30"/>
      <c r="ISC13" s="30"/>
      <c r="ISD13" s="30"/>
      <c r="ISE13" s="30"/>
      <c r="ISF13" s="30"/>
      <c r="ISG13" s="30"/>
      <c r="ISH13" s="30"/>
      <c r="ISI13" s="30"/>
      <c r="ISJ13" s="30"/>
      <c r="ISK13" s="30"/>
      <c r="ISL13" s="30"/>
      <c r="ISM13" s="30"/>
      <c r="ISN13" s="30"/>
      <c r="ISO13" s="30"/>
      <c r="ISP13" s="30"/>
      <c r="ISQ13" s="30"/>
      <c r="ISR13" s="30"/>
      <c r="ISS13" s="30"/>
      <c r="IST13" s="30"/>
      <c r="ISU13" s="30"/>
      <c r="ISV13" s="30"/>
      <c r="ISW13" s="30"/>
      <c r="ISX13" s="30"/>
      <c r="ISY13" s="30"/>
      <c r="ISZ13" s="30"/>
      <c r="ITA13" s="30"/>
      <c r="ITB13" s="30"/>
      <c r="ITC13" s="30"/>
      <c r="ITD13" s="30"/>
      <c r="ITE13" s="30"/>
      <c r="ITF13" s="30"/>
      <c r="ITG13" s="30"/>
      <c r="ITH13" s="30"/>
      <c r="ITI13" s="30"/>
      <c r="ITJ13" s="30"/>
      <c r="ITK13" s="30"/>
      <c r="ITL13" s="30"/>
      <c r="ITM13" s="30"/>
      <c r="ITN13" s="30"/>
      <c r="ITO13" s="30"/>
      <c r="ITP13" s="30"/>
      <c r="ITQ13" s="30"/>
      <c r="ITR13" s="30"/>
      <c r="ITS13" s="30"/>
      <c r="ITT13" s="30"/>
      <c r="ITU13" s="30"/>
      <c r="ITV13" s="30"/>
      <c r="ITW13" s="30"/>
      <c r="ITX13" s="30"/>
      <c r="ITY13" s="30"/>
      <c r="ITZ13" s="30"/>
      <c r="IUA13" s="30"/>
      <c r="IUB13" s="30"/>
      <c r="IUC13" s="30"/>
      <c r="IUD13" s="30"/>
      <c r="IUE13" s="30"/>
      <c r="IUF13" s="30"/>
      <c r="IUG13" s="30"/>
      <c r="IUH13" s="30"/>
      <c r="IUI13" s="30"/>
      <c r="IUJ13" s="30"/>
      <c r="IUK13" s="30"/>
      <c r="IUL13" s="30"/>
      <c r="IUM13" s="30"/>
      <c r="IUN13" s="30"/>
      <c r="IUO13" s="30"/>
      <c r="IUP13" s="30"/>
      <c r="IUQ13" s="30"/>
      <c r="IUR13" s="30"/>
      <c r="IUS13" s="30"/>
      <c r="IUT13" s="30"/>
      <c r="IUU13" s="30"/>
      <c r="IUV13" s="30"/>
      <c r="IUW13" s="30"/>
      <c r="IUX13" s="30"/>
      <c r="IUY13" s="30"/>
      <c r="IUZ13" s="30"/>
      <c r="IVA13" s="30"/>
      <c r="IVB13" s="30"/>
      <c r="IVC13" s="30"/>
      <c r="IVD13" s="30"/>
      <c r="IVE13" s="30"/>
      <c r="IVF13" s="30"/>
      <c r="IVG13" s="30"/>
      <c r="IVH13" s="30"/>
      <c r="IVI13" s="30"/>
      <c r="IVJ13" s="30"/>
      <c r="IVK13" s="30"/>
      <c r="IVL13" s="30"/>
      <c r="IVM13" s="30"/>
      <c r="IVN13" s="30"/>
      <c r="IVO13" s="30"/>
      <c r="IVP13" s="30"/>
      <c r="IVQ13" s="30"/>
      <c r="IVR13" s="30"/>
      <c r="IVS13" s="30"/>
      <c r="IVT13" s="30"/>
      <c r="IVU13" s="30"/>
      <c r="IVV13" s="30"/>
      <c r="IVW13" s="30"/>
      <c r="IVX13" s="30"/>
      <c r="IVY13" s="30"/>
      <c r="IVZ13" s="30"/>
      <c r="IWA13" s="30"/>
      <c r="IWB13" s="30"/>
      <c r="IWC13" s="30"/>
      <c r="IWD13" s="30"/>
      <c r="IWE13" s="30"/>
      <c r="IWF13" s="30"/>
      <c r="IWG13" s="30"/>
      <c r="IWH13" s="30"/>
      <c r="IWI13" s="30"/>
      <c r="IWJ13" s="30"/>
      <c r="IWK13" s="30"/>
      <c r="IWL13" s="30"/>
      <c r="IWM13" s="30"/>
      <c r="IWN13" s="30"/>
      <c r="IWO13" s="30"/>
      <c r="IWP13" s="30"/>
      <c r="IWQ13" s="30"/>
      <c r="IWR13" s="30"/>
      <c r="IWS13" s="30"/>
      <c r="IWT13" s="30"/>
      <c r="IWU13" s="30"/>
      <c r="IWV13" s="30"/>
      <c r="IWW13" s="30"/>
      <c r="IWX13" s="30"/>
      <c r="IWY13" s="30"/>
      <c r="IWZ13" s="30"/>
      <c r="IXA13" s="30"/>
      <c r="IXB13" s="30"/>
      <c r="IXC13" s="30"/>
      <c r="IXD13" s="30"/>
      <c r="IXE13" s="30"/>
      <c r="IXF13" s="30"/>
      <c r="IXG13" s="30"/>
      <c r="IXH13" s="30"/>
      <c r="IXI13" s="30"/>
      <c r="IXJ13" s="30"/>
      <c r="IXK13" s="30"/>
      <c r="IXL13" s="30"/>
      <c r="IXM13" s="30"/>
      <c r="IXN13" s="30"/>
      <c r="IXO13" s="30"/>
      <c r="IXP13" s="30"/>
      <c r="IXQ13" s="30"/>
      <c r="IXR13" s="30"/>
      <c r="IXS13" s="30"/>
      <c r="IXT13" s="30"/>
      <c r="IXU13" s="30"/>
      <c r="IXV13" s="30"/>
      <c r="IXW13" s="30"/>
      <c r="IXX13" s="30"/>
      <c r="IXY13" s="30"/>
      <c r="IXZ13" s="30"/>
      <c r="IYA13" s="30"/>
      <c r="IYB13" s="30"/>
      <c r="IYC13" s="30"/>
      <c r="IYD13" s="30"/>
      <c r="IYE13" s="30"/>
      <c r="IYF13" s="30"/>
      <c r="IYG13" s="30"/>
      <c r="IYH13" s="30"/>
      <c r="IYI13" s="30"/>
      <c r="IYJ13" s="30"/>
      <c r="IYK13" s="30"/>
      <c r="IYL13" s="30"/>
      <c r="IYM13" s="30"/>
      <c r="IYN13" s="30"/>
      <c r="IYO13" s="30"/>
      <c r="IYP13" s="30"/>
      <c r="IYQ13" s="30"/>
      <c r="IYR13" s="30"/>
      <c r="IYS13" s="30"/>
      <c r="IYT13" s="30"/>
      <c r="IYU13" s="30"/>
      <c r="IYV13" s="30"/>
      <c r="IYW13" s="30"/>
      <c r="IYX13" s="30"/>
      <c r="IYY13" s="30"/>
      <c r="IYZ13" s="30"/>
      <c r="IZA13" s="30"/>
      <c r="IZB13" s="30"/>
      <c r="IZC13" s="30"/>
      <c r="IZD13" s="30"/>
      <c r="IZE13" s="30"/>
      <c r="IZF13" s="30"/>
      <c r="IZG13" s="30"/>
      <c r="IZH13" s="30"/>
      <c r="IZI13" s="30"/>
      <c r="IZJ13" s="30"/>
      <c r="IZK13" s="30"/>
      <c r="IZL13" s="30"/>
      <c r="IZM13" s="30"/>
      <c r="IZN13" s="30"/>
      <c r="IZO13" s="30"/>
      <c r="IZP13" s="30"/>
      <c r="IZQ13" s="30"/>
      <c r="IZR13" s="30"/>
      <c r="IZS13" s="30"/>
      <c r="IZT13" s="30"/>
      <c r="IZU13" s="30"/>
      <c r="IZV13" s="30"/>
      <c r="IZW13" s="30"/>
      <c r="IZX13" s="30"/>
      <c r="IZY13" s="30"/>
      <c r="IZZ13" s="30"/>
      <c r="JAA13" s="30"/>
      <c r="JAB13" s="30"/>
      <c r="JAC13" s="30"/>
      <c r="JAD13" s="30"/>
      <c r="JAE13" s="30"/>
      <c r="JAF13" s="30"/>
      <c r="JAG13" s="30"/>
      <c r="JAH13" s="30"/>
      <c r="JAI13" s="30"/>
      <c r="JAJ13" s="30"/>
      <c r="JAK13" s="30"/>
      <c r="JAL13" s="30"/>
      <c r="JAM13" s="30"/>
      <c r="JAN13" s="30"/>
      <c r="JAO13" s="30"/>
      <c r="JAP13" s="30"/>
      <c r="JAQ13" s="30"/>
      <c r="JAR13" s="30"/>
      <c r="JAS13" s="30"/>
      <c r="JAT13" s="30"/>
      <c r="JAU13" s="30"/>
      <c r="JAV13" s="30"/>
      <c r="JAW13" s="30"/>
      <c r="JAX13" s="30"/>
      <c r="JAY13" s="30"/>
      <c r="JAZ13" s="30"/>
      <c r="JBA13" s="30"/>
      <c r="JBB13" s="30"/>
      <c r="JBC13" s="30"/>
      <c r="JBD13" s="30"/>
      <c r="JBE13" s="30"/>
      <c r="JBF13" s="30"/>
      <c r="JBG13" s="30"/>
      <c r="JBH13" s="30"/>
      <c r="JBI13" s="30"/>
      <c r="JBJ13" s="30"/>
      <c r="JBK13" s="30"/>
      <c r="JBL13" s="30"/>
      <c r="JBM13" s="30"/>
      <c r="JBN13" s="30"/>
      <c r="JBO13" s="30"/>
      <c r="JBP13" s="30"/>
      <c r="JBQ13" s="30"/>
      <c r="JBR13" s="30"/>
      <c r="JBS13" s="30"/>
      <c r="JBT13" s="30"/>
      <c r="JBU13" s="30"/>
      <c r="JBV13" s="30"/>
      <c r="JBW13" s="30"/>
      <c r="JBX13" s="30"/>
      <c r="JBY13" s="30"/>
      <c r="JBZ13" s="30"/>
      <c r="JCA13" s="30"/>
      <c r="JCB13" s="30"/>
      <c r="JCC13" s="30"/>
      <c r="JCD13" s="30"/>
      <c r="JCE13" s="30"/>
      <c r="JCF13" s="30"/>
      <c r="JCG13" s="30"/>
      <c r="JCH13" s="30"/>
      <c r="JCI13" s="30"/>
      <c r="JCJ13" s="30"/>
      <c r="JCK13" s="30"/>
      <c r="JCL13" s="30"/>
      <c r="JCM13" s="30"/>
      <c r="JCN13" s="30"/>
      <c r="JCO13" s="30"/>
      <c r="JCP13" s="30"/>
      <c r="JCQ13" s="30"/>
      <c r="JCR13" s="30"/>
      <c r="JCS13" s="30"/>
      <c r="JCT13" s="30"/>
      <c r="JCU13" s="30"/>
      <c r="JCV13" s="30"/>
      <c r="JCW13" s="30"/>
      <c r="JCX13" s="30"/>
      <c r="JCY13" s="30"/>
      <c r="JCZ13" s="30"/>
      <c r="JDA13" s="30"/>
      <c r="JDB13" s="30"/>
      <c r="JDC13" s="30"/>
      <c r="JDD13" s="30"/>
      <c r="JDE13" s="30"/>
      <c r="JDF13" s="30"/>
      <c r="JDG13" s="30"/>
      <c r="JDH13" s="30"/>
      <c r="JDI13" s="30"/>
      <c r="JDJ13" s="30"/>
      <c r="JDK13" s="30"/>
      <c r="JDL13" s="30"/>
      <c r="JDM13" s="30"/>
      <c r="JDN13" s="30"/>
      <c r="JDO13" s="30"/>
      <c r="JDP13" s="30"/>
      <c r="JDQ13" s="30"/>
      <c r="JDR13" s="30"/>
      <c r="JDS13" s="30"/>
      <c r="JDT13" s="30"/>
      <c r="JDU13" s="30"/>
      <c r="JDV13" s="30"/>
      <c r="JDW13" s="30"/>
      <c r="JDX13" s="30"/>
      <c r="JDY13" s="30"/>
      <c r="JDZ13" s="30"/>
      <c r="JEA13" s="30"/>
      <c r="JEB13" s="30"/>
      <c r="JEC13" s="30"/>
      <c r="JED13" s="30"/>
      <c r="JEE13" s="30"/>
      <c r="JEF13" s="30"/>
      <c r="JEG13" s="30"/>
      <c r="JEH13" s="30"/>
      <c r="JEI13" s="30"/>
      <c r="JEJ13" s="30"/>
      <c r="JEK13" s="30"/>
      <c r="JEL13" s="30"/>
      <c r="JEM13" s="30"/>
      <c r="JEN13" s="30"/>
      <c r="JEO13" s="30"/>
      <c r="JEP13" s="30"/>
      <c r="JEQ13" s="30"/>
      <c r="JER13" s="30"/>
      <c r="JES13" s="30"/>
      <c r="JET13" s="30"/>
      <c r="JEU13" s="30"/>
      <c r="JEV13" s="30"/>
      <c r="JEW13" s="30"/>
      <c r="JEX13" s="30"/>
      <c r="JEY13" s="30"/>
      <c r="JEZ13" s="30"/>
      <c r="JFA13" s="30"/>
      <c r="JFB13" s="30"/>
      <c r="JFC13" s="30"/>
      <c r="JFD13" s="30"/>
      <c r="JFE13" s="30"/>
      <c r="JFF13" s="30"/>
      <c r="JFG13" s="30"/>
      <c r="JFH13" s="30"/>
      <c r="JFI13" s="30"/>
      <c r="JFJ13" s="30"/>
      <c r="JFK13" s="30"/>
      <c r="JFL13" s="30"/>
      <c r="JFM13" s="30"/>
      <c r="JFN13" s="30"/>
      <c r="JFO13" s="30"/>
      <c r="JFP13" s="30"/>
      <c r="JFQ13" s="30"/>
      <c r="JFR13" s="30"/>
      <c r="JFS13" s="30"/>
      <c r="JFT13" s="30"/>
      <c r="JFU13" s="30"/>
      <c r="JFV13" s="30"/>
      <c r="JFW13" s="30"/>
      <c r="JFX13" s="30"/>
      <c r="JFY13" s="30"/>
      <c r="JFZ13" s="30"/>
      <c r="JGA13" s="30"/>
      <c r="JGB13" s="30"/>
      <c r="JGC13" s="30"/>
      <c r="JGD13" s="30"/>
      <c r="JGE13" s="30"/>
      <c r="JGF13" s="30"/>
      <c r="JGG13" s="30"/>
      <c r="JGH13" s="30"/>
      <c r="JGI13" s="30"/>
      <c r="JGJ13" s="30"/>
      <c r="JGK13" s="30"/>
      <c r="JGL13" s="30"/>
      <c r="JGM13" s="30"/>
      <c r="JGN13" s="30"/>
      <c r="JGO13" s="30"/>
      <c r="JGP13" s="30"/>
      <c r="JGQ13" s="30"/>
      <c r="JGR13" s="30"/>
      <c r="JGS13" s="30"/>
      <c r="JGT13" s="30"/>
      <c r="JGU13" s="30"/>
      <c r="JGV13" s="30"/>
      <c r="JGW13" s="30"/>
      <c r="JGX13" s="30"/>
      <c r="JGY13" s="30"/>
      <c r="JGZ13" s="30"/>
      <c r="JHA13" s="30"/>
      <c r="JHB13" s="30"/>
      <c r="JHC13" s="30"/>
      <c r="JHD13" s="30"/>
      <c r="JHE13" s="30"/>
      <c r="JHF13" s="30"/>
      <c r="JHG13" s="30"/>
      <c r="JHH13" s="30"/>
      <c r="JHI13" s="30"/>
      <c r="JHJ13" s="30"/>
      <c r="JHK13" s="30"/>
      <c r="JHL13" s="30"/>
      <c r="JHM13" s="30"/>
      <c r="JHN13" s="30"/>
      <c r="JHO13" s="30"/>
      <c r="JHP13" s="30"/>
      <c r="JHQ13" s="30"/>
      <c r="JHR13" s="30"/>
      <c r="JHS13" s="30"/>
      <c r="JHT13" s="30"/>
      <c r="JHU13" s="30"/>
      <c r="JHV13" s="30"/>
      <c r="JHW13" s="30"/>
      <c r="JHX13" s="30"/>
      <c r="JHY13" s="30"/>
      <c r="JHZ13" s="30"/>
      <c r="JIA13" s="30"/>
      <c r="JIB13" s="30"/>
      <c r="JIC13" s="30"/>
      <c r="JID13" s="30"/>
      <c r="JIE13" s="30"/>
      <c r="JIF13" s="30"/>
      <c r="JIG13" s="30"/>
      <c r="JIH13" s="30"/>
      <c r="JII13" s="30"/>
      <c r="JIJ13" s="30"/>
      <c r="JIK13" s="30"/>
      <c r="JIL13" s="30"/>
      <c r="JIM13" s="30"/>
      <c r="JIN13" s="30"/>
      <c r="JIO13" s="30"/>
      <c r="JIP13" s="30"/>
      <c r="JIQ13" s="30"/>
      <c r="JIR13" s="30"/>
      <c r="JIS13" s="30"/>
      <c r="JIT13" s="30"/>
      <c r="JIU13" s="30"/>
      <c r="JIV13" s="30"/>
      <c r="JIW13" s="30"/>
      <c r="JIX13" s="30"/>
      <c r="JIY13" s="30"/>
      <c r="JIZ13" s="30"/>
      <c r="JJA13" s="30"/>
      <c r="JJB13" s="30"/>
      <c r="JJC13" s="30"/>
      <c r="JJD13" s="30"/>
      <c r="JJE13" s="30"/>
      <c r="JJF13" s="30"/>
      <c r="JJG13" s="30"/>
      <c r="JJH13" s="30"/>
      <c r="JJI13" s="30"/>
      <c r="JJJ13" s="30"/>
      <c r="JJK13" s="30"/>
      <c r="JJL13" s="30"/>
      <c r="JJM13" s="30"/>
      <c r="JJN13" s="30"/>
      <c r="JJO13" s="30"/>
      <c r="JJP13" s="30"/>
      <c r="JJQ13" s="30"/>
      <c r="JJR13" s="30"/>
      <c r="JJS13" s="30"/>
      <c r="JJT13" s="30"/>
      <c r="JJU13" s="30"/>
      <c r="JJV13" s="30"/>
      <c r="JJW13" s="30"/>
      <c r="JJX13" s="30"/>
      <c r="JJY13" s="30"/>
      <c r="JJZ13" s="30"/>
      <c r="JKA13" s="30"/>
      <c r="JKB13" s="30"/>
      <c r="JKC13" s="30"/>
      <c r="JKD13" s="30"/>
      <c r="JKE13" s="30"/>
      <c r="JKF13" s="30"/>
      <c r="JKG13" s="30"/>
      <c r="JKH13" s="30"/>
      <c r="JKI13" s="30"/>
      <c r="JKJ13" s="30"/>
      <c r="JKK13" s="30"/>
      <c r="JKL13" s="30"/>
      <c r="JKM13" s="30"/>
      <c r="JKN13" s="30"/>
      <c r="JKO13" s="30"/>
      <c r="JKP13" s="30"/>
      <c r="JKQ13" s="30"/>
      <c r="JKR13" s="30"/>
      <c r="JKS13" s="30"/>
      <c r="JKT13" s="30"/>
      <c r="JKU13" s="30"/>
      <c r="JKV13" s="30"/>
      <c r="JKW13" s="30"/>
      <c r="JKX13" s="30"/>
      <c r="JKY13" s="30"/>
      <c r="JKZ13" s="30"/>
      <c r="JLA13" s="30"/>
      <c r="JLB13" s="30"/>
      <c r="JLC13" s="30"/>
      <c r="JLD13" s="30"/>
      <c r="JLE13" s="30"/>
      <c r="JLF13" s="30"/>
      <c r="JLG13" s="30"/>
      <c r="JLH13" s="30"/>
      <c r="JLI13" s="30"/>
      <c r="JLJ13" s="30"/>
      <c r="JLK13" s="30"/>
      <c r="JLL13" s="30"/>
      <c r="JLM13" s="30"/>
      <c r="JLN13" s="30"/>
      <c r="JLO13" s="30"/>
      <c r="JLP13" s="30"/>
      <c r="JLQ13" s="30"/>
      <c r="JLR13" s="30"/>
      <c r="JLS13" s="30"/>
      <c r="JLT13" s="30"/>
      <c r="JLU13" s="30"/>
      <c r="JLV13" s="30"/>
      <c r="JLW13" s="30"/>
      <c r="JLX13" s="30"/>
      <c r="JLY13" s="30"/>
      <c r="JLZ13" s="30"/>
      <c r="JMA13" s="30"/>
      <c r="JMB13" s="30"/>
      <c r="JMC13" s="30"/>
      <c r="JMD13" s="30"/>
      <c r="JME13" s="30"/>
      <c r="JMF13" s="30"/>
      <c r="JMG13" s="30"/>
      <c r="JMH13" s="30"/>
      <c r="JMI13" s="30"/>
      <c r="JMJ13" s="30"/>
      <c r="JMK13" s="30"/>
      <c r="JML13" s="30"/>
      <c r="JMM13" s="30"/>
      <c r="JMN13" s="30"/>
      <c r="JMO13" s="30"/>
      <c r="JMP13" s="30"/>
      <c r="JMQ13" s="30"/>
      <c r="JMR13" s="30"/>
      <c r="JMS13" s="30"/>
      <c r="JMT13" s="30"/>
      <c r="JMU13" s="30"/>
      <c r="JMV13" s="30"/>
      <c r="JMW13" s="30"/>
      <c r="JMX13" s="30"/>
      <c r="JMY13" s="30"/>
      <c r="JMZ13" s="30"/>
      <c r="JNA13" s="30"/>
      <c r="JNB13" s="30"/>
      <c r="JNC13" s="30"/>
      <c r="JND13" s="30"/>
      <c r="JNE13" s="30"/>
      <c r="JNF13" s="30"/>
      <c r="JNG13" s="30"/>
      <c r="JNH13" s="30"/>
      <c r="JNI13" s="30"/>
      <c r="JNJ13" s="30"/>
      <c r="JNK13" s="30"/>
      <c r="JNL13" s="30"/>
      <c r="JNM13" s="30"/>
      <c r="JNN13" s="30"/>
      <c r="JNO13" s="30"/>
      <c r="JNP13" s="30"/>
      <c r="JNQ13" s="30"/>
      <c r="JNR13" s="30"/>
      <c r="JNS13" s="30"/>
      <c r="JNT13" s="30"/>
      <c r="JNU13" s="30"/>
      <c r="JNV13" s="30"/>
      <c r="JNW13" s="30"/>
      <c r="JNX13" s="30"/>
      <c r="JNY13" s="30"/>
      <c r="JNZ13" s="30"/>
      <c r="JOA13" s="30"/>
      <c r="JOB13" s="30"/>
      <c r="JOC13" s="30"/>
      <c r="JOD13" s="30"/>
      <c r="JOE13" s="30"/>
      <c r="JOF13" s="30"/>
      <c r="JOG13" s="30"/>
      <c r="JOH13" s="30"/>
      <c r="JOI13" s="30"/>
      <c r="JOJ13" s="30"/>
      <c r="JOK13" s="30"/>
      <c r="JOL13" s="30"/>
      <c r="JOM13" s="30"/>
      <c r="JON13" s="30"/>
      <c r="JOO13" s="30"/>
      <c r="JOP13" s="30"/>
      <c r="JOQ13" s="30"/>
      <c r="JOR13" s="30"/>
      <c r="JOS13" s="30"/>
      <c r="JOT13" s="30"/>
      <c r="JOU13" s="30"/>
      <c r="JOV13" s="30"/>
      <c r="JOW13" s="30"/>
      <c r="JOX13" s="30"/>
      <c r="JOY13" s="30"/>
      <c r="JOZ13" s="30"/>
      <c r="JPA13" s="30"/>
      <c r="JPB13" s="30"/>
      <c r="JPC13" s="30"/>
      <c r="JPD13" s="30"/>
      <c r="JPE13" s="30"/>
      <c r="JPF13" s="30"/>
      <c r="JPG13" s="30"/>
      <c r="JPH13" s="30"/>
      <c r="JPI13" s="30"/>
      <c r="JPJ13" s="30"/>
      <c r="JPK13" s="30"/>
      <c r="JPL13" s="30"/>
      <c r="JPM13" s="30"/>
      <c r="JPN13" s="30"/>
      <c r="JPO13" s="30"/>
      <c r="JPP13" s="30"/>
      <c r="JPQ13" s="30"/>
      <c r="JPR13" s="30"/>
      <c r="JPS13" s="30"/>
      <c r="JPT13" s="30"/>
      <c r="JPU13" s="30"/>
      <c r="JPV13" s="30"/>
      <c r="JPW13" s="30"/>
      <c r="JPX13" s="30"/>
      <c r="JPY13" s="30"/>
      <c r="JPZ13" s="30"/>
      <c r="JQA13" s="30"/>
      <c r="JQB13" s="30"/>
      <c r="JQC13" s="30"/>
      <c r="JQD13" s="30"/>
      <c r="JQE13" s="30"/>
      <c r="JQF13" s="30"/>
      <c r="JQG13" s="30"/>
      <c r="JQH13" s="30"/>
      <c r="JQI13" s="30"/>
      <c r="JQJ13" s="30"/>
      <c r="JQK13" s="30"/>
      <c r="JQL13" s="30"/>
      <c r="JQM13" s="30"/>
      <c r="JQN13" s="30"/>
      <c r="JQO13" s="30"/>
      <c r="JQP13" s="30"/>
      <c r="JQQ13" s="30"/>
      <c r="JQR13" s="30"/>
      <c r="JQS13" s="30"/>
      <c r="JQT13" s="30"/>
      <c r="JQU13" s="30"/>
      <c r="JQV13" s="30"/>
      <c r="JQW13" s="30"/>
      <c r="JQX13" s="30"/>
      <c r="JQY13" s="30"/>
      <c r="JQZ13" s="30"/>
      <c r="JRA13" s="30"/>
      <c r="JRB13" s="30"/>
      <c r="JRC13" s="30"/>
      <c r="JRD13" s="30"/>
      <c r="JRE13" s="30"/>
      <c r="JRF13" s="30"/>
      <c r="JRG13" s="30"/>
      <c r="JRH13" s="30"/>
      <c r="JRI13" s="30"/>
      <c r="JRJ13" s="30"/>
      <c r="JRK13" s="30"/>
      <c r="JRL13" s="30"/>
      <c r="JRM13" s="30"/>
      <c r="JRN13" s="30"/>
      <c r="JRO13" s="30"/>
      <c r="JRP13" s="30"/>
      <c r="JRQ13" s="30"/>
      <c r="JRR13" s="30"/>
      <c r="JRS13" s="30"/>
      <c r="JRT13" s="30"/>
      <c r="JRU13" s="30"/>
      <c r="JRV13" s="30"/>
      <c r="JRW13" s="30"/>
      <c r="JRX13" s="30"/>
      <c r="JRY13" s="30"/>
      <c r="JRZ13" s="30"/>
      <c r="JSA13" s="30"/>
      <c r="JSB13" s="30"/>
      <c r="JSC13" s="30"/>
      <c r="JSD13" s="30"/>
      <c r="JSE13" s="30"/>
      <c r="JSF13" s="30"/>
      <c r="JSG13" s="30"/>
      <c r="JSH13" s="30"/>
      <c r="JSI13" s="30"/>
      <c r="JSJ13" s="30"/>
      <c r="JSK13" s="30"/>
      <c r="JSL13" s="30"/>
      <c r="JSM13" s="30"/>
      <c r="JSN13" s="30"/>
      <c r="JSO13" s="30"/>
      <c r="JSP13" s="30"/>
      <c r="JSQ13" s="30"/>
      <c r="JSR13" s="30"/>
      <c r="JSS13" s="30"/>
      <c r="JST13" s="30"/>
      <c r="JSU13" s="30"/>
      <c r="JSV13" s="30"/>
      <c r="JSW13" s="30"/>
      <c r="JSX13" s="30"/>
      <c r="JSY13" s="30"/>
      <c r="JSZ13" s="30"/>
      <c r="JTA13" s="30"/>
      <c r="JTB13" s="30"/>
      <c r="JTC13" s="30"/>
      <c r="JTD13" s="30"/>
      <c r="JTE13" s="30"/>
      <c r="JTF13" s="30"/>
      <c r="JTG13" s="30"/>
      <c r="JTH13" s="30"/>
      <c r="JTI13" s="30"/>
      <c r="JTJ13" s="30"/>
      <c r="JTK13" s="30"/>
      <c r="JTL13" s="30"/>
      <c r="JTM13" s="30"/>
      <c r="JTN13" s="30"/>
      <c r="JTO13" s="30"/>
      <c r="JTP13" s="30"/>
      <c r="JTQ13" s="30"/>
      <c r="JTR13" s="30"/>
      <c r="JTS13" s="30"/>
      <c r="JTT13" s="30"/>
      <c r="JTU13" s="30"/>
      <c r="JTV13" s="30"/>
      <c r="JTW13" s="30"/>
      <c r="JTX13" s="30"/>
      <c r="JTY13" s="30"/>
      <c r="JTZ13" s="30"/>
      <c r="JUA13" s="30"/>
      <c r="JUB13" s="30"/>
      <c r="JUC13" s="30"/>
      <c r="JUD13" s="30"/>
      <c r="JUE13" s="30"/>
      <c r="JUF13" s="30"/>
      <c r="JUG13" s="30"/>
      <c r="JUH13" s="30"/>
      <c r="JUI13" s="30"/>
      <c r="JUJ13" s="30"/>
      <c r="JUK13" s="30"/>
      <c r="JUL13" s="30"/>
      <c r="JUM13" s="30"/>
      <c r="JUN13" s="30"/>
      <c r="JUO13" s="30"/>
      <c r="JUP13" s="30"/>
      <c r="JUQ13" s="30"/>
      <c r="JUR13" s="30"/>
      <c r="JUS13" s="30"/>
      <c r="JUT13" s="30"/>
      <c r="JUU13" s="30"/>
      <c r="JUV13" s="30"/>
      <c r="JUW13" s="30"/>
      <c r="JUX13" s="30"/>
      <c r="JUY13" s="30"/>
      <c r="JUZ13" s="30"/>
      <c r="JVA13" s="30"/>
      <c r="JVB13" s="30"/>
      <c r="JVC13" s="30"/>
      <c r="JVD13" s="30"/>
      <c r="JVE13" s="30"/>
      <c r="JVF13" s="30"/>
      <c r="JVG13" s="30"/>
      <c r="JVH13" s="30"/>
      <c r="JVI13" s="30"/>
      <c r="JVJ13" s="30"/>
      <c r="JVK13" s="30"/>
      <c r="JVL13" s="30"/>
      <c r="JVM13" s="30"/>
      <c r="JVN13" s="30"/>
      <c r="JVO13" s="30"/>
      <c r="JVP13" s="30"/>
      <c r="JVQ13" s="30"/>
      <c r="JVR13" s="30"/>
      <c r="JVS13" s="30"/>
      <c r="JVT13" s="30"/>
      <c r="JVU13" s="30"/>
      <c r="JVV13" s="30"/>
      <c r="JVW13" s="30"/>
      <c r="JVX13" s="30"/>
      <c r="JVY13" s="30"/>
      <c r="JVZ13" s="30"/>
      <c r="JWA13" s="30"/>
      <c r="JWB13" s="30"/>
      <c r="JWC13" s="30"/>
      <c r="JWD13" s="30"/>
      <c r="JWE13" s="30"/>
      <c r="JWF13" s="30"/>
      <c r="JWG13" s="30"/>
      <c r="JWH13" s="30"/>
      <c r="JWI13" s="30"/>
      <c r="JWJ13" s="30"/>
      <c r="JWK13" s="30"/>
      <c r="JWL13" s="30"/>
      <c r="JWM13" s="30"/>
      <c r="JWN13" s="30"/>
      <c r="JWO13" s="30"/>
      <c r="JWP13" s="30"/>
      <c r="JWQ13" s="30"/>
      <c r="JWR13" s="30"/>
      <c r="JWS13" s="30"/>
      <c r="JWT13" s="30"/>
      <c r="JWU13" s="30"/>
      <c r="JWV13" s="30"/>
      <c r="JWW13" s="30"/>
      <c r="JWX13" s="30"/>
      <c r="JWY13" s="30"/>
      <c r="JWZ13" s="30"/>
      <c r="JXA13" s="30"/>
      <c r="JXB13" s="30"/>
      <c r="JXC13" s="30"/>
      <c r="JXD13" s="30"/>
      <c r="JXE13" s="30"/>
      <c r="JXF13" s="30"/>
      <c r="JXG13" s="30"/>
      <c r="JXH13" s="30"/>
      <c r="JXI13" s="30"/>
      <c r="JXJ13" s="30"/>
      <c r="JXK13" s="30"/>
      <c r="JXL13" s="30"/>
      <c r="JXM13" s="30"/>
      <c r="JXN13" s="30"/>
      <c r="JXO13" s="30"/>
      <c r="JXP13" s="30"/>
      <c r="JXQ13" s="30"/>
      <c r="JXR13" s="30"/>
      <c r="JXS13" s="30"/>
      <c r="JXT13" s="30"/>
      <c r="JXU13" s="30"/>
      <c r="JXV13" s="30"/>
      <c r="JXW13" s="30"/>
      <c r="JXX13" s="30"/>
      <c r="JXY13" s="30"/>
      <c r="JXZ13" s="30"/>
      <c r="JYA13" s="30"/>
      <c r="JYB13" s="30"/>
      <c r="JYC13" s="30"/>
      <c r="JYD13" s="30"/>
      <c r="JYE13" s="30"/>
      <c r="JYF13" s="30"/>
      <c r="JYG13" s="30"/>
      <c r="JYH13" s="30"/>
      <c r="JYI13" s="30"/>
      <c r="JYJ13" s="30"/>
      <c r="JYK13" s="30"/>
      <c r="JYL13" s="30"/>
      <c r="JYM13" s="30"/>
      <c r="JYN13" s="30"/>
      <c r="JYO13" s="30"/>
      <c r="JYP13" s="30"/>
      <c r="JYQ13" s="30"/>
      <c r="JYR13" s="30"/>
      <c r="JYS13" s="30"/>
      <c r="JYT13" s="30"/>
      <c r="JYU13" s="30"/>
      <c r="JYV13" s="30"/>
      <c r="JYW13" s="30"/>
      <c r="JYX13" s="30"/>
      <c r="JYY13" s="30"/>
      <c r="JYZ13" s="30"/>
      <c r="JZA13" s="30"/>
      <c r="JZB13" s="30"/>
      <c r="JZC13" s="30"/>
      <c r="JZD13" s="30"/>
      <c r="JZE13" s="30"/>
      <c r="JZF13" s="30"/>
      <c r="JZG13" s="30"/>
      <c r="JZH13" s="30"/>
      <c r="JZI13" s="30"/>
      <c r="JZJ13" s="30"/>
      <c r="JZK13" s="30"/>
      <c r="JZL13" s="30"/>
      <c r="JZM13" s="30"/>
      <c r="JZN13" s="30"/>
      <c r="JZO13" s="30"/>
      <c r="JZP13" s="30"/>
      <c r="JZQ13" s="30"/>
      <c r="JZR13" s="30"/>
      <c r="JZS13" s="30"/>
      <c r="JZT13" s="30"/>
      <c r="JZU13" s="30"/>
      <c r="JZV13" s="30"/>
      <c r="JZW13" s="30"/>
      <c r="JZX13" s="30"/>
      <c r="JZY13" s="30"/>
      <c r="JZZ13" s="30"/>
      <c r="KAA13" s="30"/>
      <c r="KAB13" s="30"/>
      <c r="KAC13" s="30"/>
      <c r="KAD13" s="30"/>
      <c r="KAE13" s="30"/>
      <c r="KAF13" s="30"/>
      <c r="KAG13" s="30"/>
      <c r="KAH13" s="30"/>
      <c r="KAI13" s="30"/>
      <c r="KAJ13" s="30"/>
      <c r="KAK13" s="30"/>
      <c r="KAL13" s="30"/>
      <c r="KAM13" s="30"/>
      <c r="KAN13" s="30"/>
      <c r="KAO13" s="30"/>
      <c r="KAP13" s="30"/>
      <c r="KAQ13" s="30"/>
      <c r="KAR13" s="30"/>
      <c r="KAS13" s="30"/>
      <c r="KAT13" s="30"/>
      <c r="KAU13" s="30"/>
      <c r="KAV13" s="30"/>
      <c r="KAW13" s="30"/>
      <c r="KAX13" s="30"/>
      <c r="KAY13" s="30"/>
      <c r="KAZ13" s="30"/>
      <c r="KBA13" s="30"/>
      <c r="KBB13" s="30"/>
      <c r="KBC13" s="30"/>
      <c r="KBD13" s="30"/>
      <c r="KBE13" s="30"/>
      <c r="KBF13" s="30"/>
      <c r="KBG13" s="30"/>
      <c r="KBH13" s="30"/>
      <c r="KBI13" s="30"/>
      <c r="KBJ13" s="30"/>
      <c r="KBK13" s="30"/>
      <c r="KBL13" s="30"/>
      <c r="KBM13" s="30"/>
      <c r="KBN13" s="30"/>
      <c r="KBO13" s="30"/>
      <c r="KBP13" s="30"/>
      <c r="KBQ13" s="30"/>
      <c r="KBR13" s="30"/>
      <c r="KBS13" s="30"/>
      <c r="KBT13" s="30"/>
      <c r="KBU13" s="30"/>
      <c r="KBV13" s="30"/>
      <c r="KBW13" s="30"/>
      <c r="KBX13" s="30"/>
      <c r="KBY13" s="30"/>
      <c r="KBZ13" s="30"/>
      <c r="KCA13" s="30"/>
      <c r="KCB13" s="30"/>
      <c r="KCC13" s="30"/>
      <c r="KCD13" s="30"/>
      <c r="KCE13" s="30"/>
      <c r="KCF13" s="30"/>
      <c r="KCG13" s="30"/>
      <c r="KCH13" s="30"/>
      <c r="KCI13" s="30"/>
      <c r="KCJ13" s="30"/>
      <c r="KCK13" s="30"/>
      <c r="KCL13" s="30"/>
      <c r="KCM13" s="30"/>
      <c r="KCN13" s="30"/>
      <c r="KCO13" s="30"/>
      <c r="KCP13" s="30"/>
      <c r="KCQ13" s="30"/>
      <c r="KCR13" s="30"/>
      <c r="KCS13" s="30"/>
      <c r="KCT13" s="30"/>
      <c r="KCU13" s="30"/>
      <c r="KCV13" s="30"/>
      <c r="KCW13" s="30"/>
      <c r="KCX13" s="30"/>
      <c r="KCY13" s="30"/>
      <c r="KCZ13" s="30"/>
      <c r="KDA13" s="30"/>
      <c r="KDB13" s="30"/>
      <c r="KDC13" s="30"/>
      <c r="KDD13" s="30"/>
      <c r="KDE13" s="30"/>
      <c r="KDF13" s="30"/>
      <c r="KDG13" s="30"/>
      <c r="KDH13" s="30"/>
      <c r="KDI13" s="30"/>
      <c r="KDJ13" s="30"/>
      <c r="KDK13" s="30"/>
      <c r="KDL13" s="30"/>
      <c r="KDM13" s="30"/>
      <c r="KDN13" s="30"/>
      <c r="KDO13" s="30"/>
      <c r="KDP13" s="30"/>
      <c r="KDQ13" s="30"/>
      <c r="KDR13" s="30"/>
      <c r="KDS13" s="30"/>
      <c r="KDT13" s="30"/>
      <c r="KDU13" s="30"/>
      <c r="KDV13" s="30"/>
      <c r="KDW13" s="30"/>
      <c r="KDX13" s="30"/>
      <c r="KDY13" s="30"/>
      <c r="KDZ13" s="30"/>
      <c r="KEA13" s="30"/>
      <c r="KEB13" s="30"/>
      <c r="KEC13" s="30"/>
      <c r="KED13" s="30"/>
      <c r="KEE13" s="30"/>
      <c r="KEF13" s="30"/>
      <c r="KEG13" s="30"/>
      <c r="KEH13" s="30"/>
      <c r="KEI13" s="30"/>
      <c r="KEJ13" s="30"/>
      <c r="KEK13" s="30"/>
      <c r="KEL13" s="30"/>
      <c r="KEM13" s="30"/>
      <c r="KEN13" s="30"/>
      <c r="KEO13" s="30"/>
      <c r="KEP13" s="30"/>
      <c r="KEQ13" s="30"/>
      <c r="KER13" s="30"/>
      <c r="KES13" s="30"/>
      <c r="KET13" s="30"/>
      <c r="KEU13" s="30"/>
      <c r="KEV13" s="30"/>
      <c r="KEW13" s="30"/>
      <c r="KEX13" s="30"/>
      <c r="KEY13" s="30"/>
      <c r="KEZ13" s="30"/>
      <c r="KFA13" s="30"/>
      <c r="KFB13" s="30"/>
      <c r="KFC13" s="30"/>
      <c r="KFD13" s="30"/>
      <c r="KFE13" s="30"/>
      <c r="KFF13" s="30"/>
      <c r="KFG13" s="30"/>
      <c r="KFH13" s="30"/>
      <c r="KFI13" s="30"/>
      <c r="KFJ13" s="30"/>
      <c r="KFK13" s="30"/>
      <c r="KFL13" s="30"/>
      <c r="KFM13" s="30"/>
      <c r="KFN13" s="30"/>
      <c r="KFO13" s="30"/>
      <c r="KFP13" s="30"/>
      <c r="KFQ13" s="30"/>
      <c r="KFR13" s="30"/>
      <c r="KFS13" s="30"/>
      <c r="KFT13" s="30"/>
      <c r="KFU13" s="30"/>
      <c r="KFV13" s="30"/>
      <c r="KFW13" s="30"/>
      <c r="KFX13" s="30"/>
      <c r="KFY13" s="30"/>
      <c r="KFZ13" s="30"/>
      <c r="KGA13" s="30"/>
      <c r="KGB13" s="30"/>
      <c r="KGC13" s="30"/>
      <c r="KGD13" s="30"/>
      <c r="KGE13" s="30"/>
      <c r="KGF13" s="30"/>
      <c r="KGG13" s="30"/>
      <c r="KGH13" s="30"/>
      <c r="KGI13" s="30"/>
      <c r="KGJ13" s="30"/>
      <c r="KGK13" s="30"/>
      <c r="KGL13" s="30"/>
      <c r="KGM13" s="30"/>
      <c r="KGN13" s="30"/>
      <c r="KGO13" s="30"/>
      <c r="KGP13" s="30"/>
      <c r="KGQ13" s="30"/>
      <c r="KGR13" s="30"/>
      <c r="KGS13" s="30"/>
      <c r="KGT13" s="30"/>
      <c r="KGU13" s="30"/>
      <c r="KGV13" s="30"/>
      <c r="KGW13" s="30"/>
      <c r="KGX13" s="30"/>
      <c r="KGY13" s="30"/>
      <c r="KGZ13" s="30"/>
      <c r="KHA13" s="30"/>
      <c r="KHB13" s="30"/>
      <c r="KHC13" s="30"/>
      <c r="KHD13" s="30"/>
      <c r="KHE13" s="30"/>
      <c r="KHF13" s="30"/>
      <c r="KHG13" s="30"/>
      <c r="KHH13" s="30"/>
      <c r="KHI13" s="30"/>
      <c r="KHJ13" s="30"/>
      <c r="KHK13" s="30"/>
      <c r="KHL13" s="30"/>
      <c r="KHM13" s="30"/>
      <c r="KHN13" s="30"/>
      <c r="KHO13" s="30"/>
      <c r="KHP13" s="30"/>
      <c r="KHQ13" s="30"/>
      <c r="KHR13" s="30"/>
      <c r="KHS13" s="30"/>
      <c r="KHT13" s="30"/>
      <c r="KHU13" s="30"/>
      <c r="KHV13" s="30"/>
      <c r="KHW13" s="30"/>
      <c r="KHX13" s="30"/>
      <c r="KHY13" s="30"/>
      <c r="KHZ13" s="30"/>
      <c r="KIA13" s="30"/>
      <c r="KIB13" s="30"/>
      <c r="KIC13" s="30"/>
      <c r="KID13" s="30"/>
      <c r="KIE13" s="30"/>
      <c r="KIF13" s="30"/>
      <c r="KIG13" s="30"/>
      <c r="KIH13" s="30"/>
      <c r="KII13" s="30"/>
      <c r="KIJ13" s="30"/>
      <c r="KIK13" s="30"/>
      <c r="KIL13" s="30"/>
      <c r="KIM13" s="30"/>
      <c r="KIN13" s="30"/>
      <c r="KIO13" s="30"/>
      <c r="KIP13" s="30"/>
      <c r="KIQ13" s="30"/>
      <c r="KIR13" s="30"/>
      <c r="KIS13" s="30"/>
      <c r="KIT13" s="30"/>
      <c r="KIU13" s="30"/>
      <c r="KIV13" s="30"/>
      <c r="KIW13" s="30"/>
      <c r="KIX13" s="30"/>
      <c r="KIY13" s="30"/>
      <c r="KIZ13" s="30"/>
      <c r="KJA13" s="30"/>
      <c r="KJB13" s="30"/>
      <c r="KJC13" s="30"/>
      <c r="KJD13" s="30"/>
      <c r="KJE13" s="30"/>
      <c r="KJF13" s="30"/>
      <c r="KJG13" s="30"/>
      <c r="KJH13" s="30"/>
      <c r="KJI13" s="30"/>
      <c r="KJJ13" s="30"/>
      <c r="KJK13" s="30"/>
      <c r="KJL13" s="30"/>
      <c r="KJM13" s="30"/>
      <c r="KJN13" s="30"/>
      <c r="KJO13" s="30"/>
      <c r="KJP13" s="30"/>
      <c r="KJQ13" s="30"/>
      <c r="KJR13" s="30"/>
      <c r="KJS13" s="30"/>
      <c r="KJT13" s="30"/>
      <c r="KJU13" s="30"/>
      <c r="KJV13" s="30"/>
      <c r="KJW13" s="30"/>
      <c r="KJX13" s="30"/>
      <c r="KJY13" s="30"/>
      <c r="KJZ13" s="30"/>
      <c r="KKA13" s="30"/>
      <c r="KKB13" s="30"/>
      <c r="KKC13" s="30"/>
      <c r="KKD13" s="30"/>
      <c r="KKE13" s="30"/>
      <c r="KKF13" s="30"/>
      <c r="KKG13" s="30"/>
      <c r="KKH13" s="30"/>
      <c r="KKI13" s="30"/>
      <c r="KKJ13" s="30"/>
      <c r="KKK13" s="30"/>
      <c r="KKL13" s="30"/>
      <c r="KKM13" s="30"/>
      <c r="KKN13" s="30"/>
      <c r="KKO13" s="30"/>
      <c r="KKP13" s="30"/>
      <c r="KKQ13" s="30"/>
      <c r="KKR13" s="30"/>
      <c r="KKS13" s="30"/>
      <c r="KKT13" s="30"/>
      <c r="KKU13" s="30"/>
      <c r="KKV13" s="30"/>
      <c r="KKW13" s="30"/>
      <c r="KKX13" s="30"/>
      <c r="KKY13" s="30"/>
      <c r="KKZ13" s="30"/>
      <c r="KLA13" s="30"/>
      <c r="KLB13" s="30"/>
      <c r="KLC13" s="30"/>
      <c r="KLD13" s="30"/>
      <c r="KLE13" s="30"/>
      <c r="KLF13" s="30"/>
      <c r="KLG13" s="30"/>
      <c r="KLH13" s="30"/>
      <c r="KLI13" s="30"/>
      <c r="KLJ13" s="30"/>
      <c r="KLK13" s="30"/>
      <c r="KLL13" s="30"/>
      <c r="KLM13" s="30"/>
      <c r="KLN13" s="30"/>
      <c r="KLO13" s="30"/>
      <c r="KLP13" s="30"/>
      <c r="KLQ13" s="30"/>
      <c r="KLR13" s="30"/>
      <c r="KLS13" s="30"/>
      <c r="KLT13" s="30"/>
      <c r="KLU13" s="30"/>
      <c r="KLV13" s="30"/>
      <c r="KLW13" s="30"/>
      <c r="KLX13" s="30"/>
      <c r="KLY13" s="30"/>
      <c r="KLZ13" s="30"/>
      <c r="KMA13" s="30"/>
      <c r="KMB13" s="30"/>
      <c r="KMC13" s="30"/>
      <c r="KMD13" s="30"/>
      <c r="KME13" s="30"/>
      <c r="KMF13" s="30"/>
      <c r="KMG13" s="30"/>
      <c r="KMH13" s="30"/>
      <c r="KMI13" s="30"/>
      <c r="KMJ13" s="30"/>
      <c r="KMK13" s="30"/>
      <c r="KML13" s="30"/>
      <c r="KMM13" s="30"/>
      <c r="KMN13" s="30"/>
      <c r="KMO13" s="30"/>
      <c r="KMP13" s="30"/>
      <c r="KMQ13" s="30"/>
      <c r="KMR13" s="30"/>
      <c r="KMS13" s="30"/>
      <c r="KMT13" s="30"/>
      <c r="KMU13" s="30"/>
      <c r="KMV13" s="30"/>
      <c r="KMW13" s="30"/>
      <c r="KMX13" s="30"/>
      <c r="KMY13" s="30"/>
      <c r="KMZ13" s="30"/>
      <c r="KNA13" s="30"/>
      <c r="KNB13" s="30"/>
      <c r="KNC13" s="30"/>
      <c r="KND13" s="30"/>
      <c r="KNE13" s="30"/>
      <c r="KNF13" s="30"/>
      <c r="KNG13" s="30"/>
      <c r="KNH13" s="30"/>
      <c r="KNI13" s="30"/>
      <c r="KNJ13" s="30"/>
      <c r="KNK13" s="30"/>
      <c r="KNL13" s="30"/>
      <c r="KNM13" s="30"/>
      <c r="KNN13" s="30"/>
      <c r="KNO13" s="30"/>
      <c r="KNP13" s="30"/>
      <c r="KNQ13" s="30"/>
      <c r="KNR13" s="30"/>
      <c r="KNS13" s="30"/>
      <c r="KNT13" s="30"/>
      <c r="KNU13" s="30"/>
      <c r="KNV13" s="30"/>
      <c r="KNW13" s="30"/>
      <c r="KNX13" s="30"/>
      <c r="KNY13" s="30"/>
      <c r="KNZ13" s="30"/>
      <c r="KOA13" s="30"/>
      <c r="KOB13" s="30"/>
      <c r="KOC13" s="30"/>
      <c r="KOD13" s="30"/>
      <c r="KOE13" s="30"/>
      <c r="KOF13" s="30"/>
      <c r="KOG13" s="30"/>
      <c r="KOH13" s="30"/>
      <c r="KOI13" s="30"/>
      <c r="KOJ13" s="30"/>
      <c r="KOK13" s="30"/>
      <c r="KOL13" s="30"/>
      <c r="KOM13" s="30"/>
      <c r="KON13" s="30"/>
      <c r="KOO13" s="30"/>
      <c r="KOP13" s="30"/>
      <c r="KOQ13" s="30"/>
      <c r="KOR13" s="30"/>
      <c r="KOS13" s="30"/>
      <c r="KOT13" s="30"/>
      <c r="KOU13" s="30"/>
      <c r="KOV13" s="30"/>
      <c r="KOW13" s="30"/>
      <c r="KOX13" s="30"/>
      <c r="KOY13" s="30"/>
      <c r="KOZ13" s="30"/>
      <c r="KPA13" s="30"/>
      <c r="KPB13" s="30"/>
      <c r="KPC13" s="30"/>
      <c r="KPD13" s="30"/>
      <c r="KPE13" s="30"/>
      <c r="KPF13" s="30"/>
      <c r="KPG13" s="30"/>
      <c r="KPH13" s="30"/>
      <c r="KPI13" s="30"/>
      <c r="KPJ13" s="30"/>
      <c r="KPK13" s="30"/>
      <c r="KPL13" s="30"/>
      <c r="KPM13" s="30"/>
      <c r="KPN13" s="30"/>
      <c r="KPO13" s="30"/>
      <c r="KPP13" s="30"/>
      <c r="KPQ13" s="30"/>
      <c r="KPR13" s="30"/>
      <c r="KPS13" s="30"/>
      <c r="KPT13" s="30"/>
      <c r="KPU13" s="30"/>
      <c r="KPV13" s="30"/>
      <c r="KPW13" s="30"/>
      <c r="KPX13" s="30"/>
      <c r="KPY13" s="30"/>
      <c r="KPZ13" s="30"/>
      <c r="KQA13" s="30"/>
      <c r="KQB13" s="30"/>
      <c r="KQC13" s="30"/>
      <c r="KQD13" s="30"/>
      <c r="KQE13" s="30"/>
      <c r="KQF13" s="30"/>
      <c r="KQG13" s="30"/>
      <c r="KQH13" s="30"/>
      <c r="KQI13" s="30"/>
      <c r="KQJ13" s="30"/>
      <c r="KQK13" s="30"/>
      <c r="KQL13" s="30"/>
      <c r="KQM13" s="30"/>
      <c r="KQN13" s="30"/>
      <c r="KQO13" s="30"/>
      <c r="KQP13" s="30"/>
      <c r="KQQ13" s="30"/>
      <c r="KQR13" s="30"/>
      <c r="KQS13" s="30"/>
      <c r="KQT13" s="30"/>
      <c r="KQU13" s="30"/>
      <c r="KQV13" s="30"/>
      <c r="KQW13" s="30"/>
      <c r="KQX13" s="30"/>
      <c r="KQY13" s="30"/>
      <c r="KQZ13" s="30"/>
      <c r="KRA13" s="30"/>
      <c r="KRB13" s="30"/>
      <c r="KRC13" s="30"/>
      <c r="KRD13" s="30"/>
      <c r="KRE13" s="30"/>
      <c r="KRF13" s="30"/>
      <c r="KRG13" s="30"/>
      <c r="KRH13" s="30"/>
      <c r="KRI13" s="30"/>
      <c r="KRJ13" s="30"/>
      <c r="KRK13" s="30"/>
      <c r="KRL13" s="30"/>
      <c r="KRM13" s="30"/>
      <c r="KRN13" s="30"/>
      <c r="KRO13" s="30"/>
      <c r="KRP13" s="30"/>
      <c r="KRQ13" s="30"/>
      <c r="KRR13" s="30"/>
      <c r="KRS13" s="30"/>
      <c r="KRT13" s="30"/>
      <c r="KRU13" s="30"/>
      <c r="KRV13" s="30"/>
      <c r="KRW13" s="30"/>
      <c r="KRX13" s="30"/>
      <c r="KRY13" s="30"/>
      <c r="KRZ13" s="30"/>
      <c r="KSA13" s="30"/>
      <c r="KSB13" s="30"/>
      <c r="KSC13" s="30"/>
      <c r="KSD13" s="30"/>
      <c r="KSE13" s="30"/>
      <c r="KSF13" s="30"/>
      <c r="KSG13" s="30"/>
      <c r="KSH13" s="30"/>
      <c r="KSI13" s="30"/>
      <c r="KSJ13" s="30"/>
      <c r="KSK13" s="30"/>
      <c r="KSL13" s="30"/>
      <c r="KSM13" s="30"/>
      <c r="KSN13" s="30"/>
      <c r="KSO13" s="30"/>
      <c r="KSP13" s="30"/>
      <c r="KSQ13" s="30"/>
      <c r="KSR13" s="30"/>
      <c r="KSS13" s="30"/>
      <c r="KST13" s="30"/>
      <c r="KSU13" s="30"/>
      <c r="KSV13" s="30"/>
      <c r="KSW13" s="30"/>
      <c r="KSX13" s="30"/>
      <c r="KSY13" s="30"/>
      <c r="KSZ13" s="30"/>
      <c r="KTA13" s="30"/>
      <c r="KTB13" s="30"/>
      <c r="KTC13" s="30"/>
      <c r="KTD13" s="30"/>
      <c r="KTE13" s="30"/>
      <c r="KTF13" s="30"/>
      <c r="KTG13" s="30"/>
      <c r="KTH13" s="30"/>
      <c r="KTI13" s="30"/>
      <c r="KTJ13" s="30"/>
      <c r="KTK13" s="30"/>
      <c r="KTL13" s="30"/>
      <c r="KTM13" s="30"/>
      <c r="KTN13" s="30"/>
      <c r="KTO13" s="30"/>
      <c r="KTP13" s="30"/>
      <c r="KTQ13" s="30"/>
      <c r="KTR13" s="30"/>
      <c r="KTS13" s="30"/>
      <c r="KTT13" s="30"/>
      <c r="KTU13" s="30"/>
      <c r="KTV13" s="30"/>
      <c r="KTW13" s="30"/>
      <c r="KTX13" s="30"/>
      <c r="KTY13" s="30"/>
      <c r="KTZ13" s="30"/>
      <c r="KUA13" s="30"/>
      <c r="KUB13" s="30"/>
      <c r="KUC13" s="30"/>
      <c r="KUD13" s="30"/>
      <c r="KUE13" s="30"/>
      <c r="KUF13" s="30"/>
      <c r="KUG13" s="30"/>
      <c r="KUH13" s="30"/>
      <c r="KUI13" s="30"/>
      <c r="KUJ13" s="30"/>
      <c r="KUK13" s="30"/>
      <c r="KUL13" s="30"/>
      <c r="KUM13" s="30"/>
      <c r="KUN13" s="30"/>
      <c r="KUO13" s="30"/>
      <c r="KUP13" s="30"/>
      <c r="KUQ13" s="30"/>
      <c r="KUR13" s="30"/>
      <c r="KUS13" s="30"/>
      <c r="KUT13" s="30"/>
      <c r="KUU13" s="30"/>
      <c r="KUV13" s="30"/>
      <c r="KUW13" s="30"/>
      <c r="KUX13" s="30"/>
      <c r="KUY13" s="30"/>
      <c r="KUZ13" s="30"/>
      <c r="KVA13" s="30"/>
      <c r="KVB13" s="30"/>
      <c r="KVC13" s="30"/>
      <c r="KVD13" s="30"/>
      <c r="KVE13" s="30"/>
      <c r="KVF13" s="30"/>
      <c r="KVG13" s="30"/>
      <c r="KVH13" s="30"/>
      <c r="KVI13" s="30"/>
      <c r="KVJ13" s="30"/>
      <c r="KVK13" s="30"/>
      <c r="KVL13" s="30"/>
      <c r="KVM13" s="30"/>
      <c r="KVN13" s="30"/>
      <c r="KVO13" s="30"/>
      <c r="KVP13" s="30"/>
      <c r="KVQ13" s="30"/>
      <c r="KVR13" s="30"/>
      <c r="KVS13" s="30"/>
      <c r="KVT13" s="30"/>
      <c r="KVU13" s="30"/>
      <c r="KVV13" s="30"/>
      <c r="KVW13" s="30"/>
      <c r="KVX13" s="30"/>
      <c r="KVY13" s="30"/>
      <c r="KVZ13" s="30"/>
      <c r="KWA13" s="30"/>
      <c r="KWB13" s="30"/>
      <c r="KWC13" s="30"/>
      <c r="KWD13" s="30"/>
      <c r="KWE13" s="30"/>
      <c r="KWF13" s="30"/>
      <c r="KWG13" s="30"/>
      <c r="KWH13" s="30"/>
      <c r="KWI13" s="30"/>
      <c r="KWJ13" s="30"/>
      <c r="KWK13" s="30"/>
      <c r="KWL13" s="30"/>
      <c r="KWM13" s="30"/>
      <c r="KWN13" s="30"/>
      <c r="KWO13" s="30"/>
      <c r="KWP13" s="30"/>
      <c r="KWQ13" s="30"/>
      <c r="KWR13" s="30"/>
      <c r="KWS13" s="30"/>
      <c r="KWT13" s="30"/>
      <c r="KWU13" s="30"/>
      <c r="KWV13" s="30"/>
      <c r="KWW13" s="30"/>
      <c r="KWX13" s="30"/>
      <c r="KWY13" s="30"/>
      <c r="KWZ13" s="30"/>
      <c r="KXA13" s="30"/>
      <c r="KXB13" s="30"/>
      <c r="KXC13" s="30"/>
      <c r="KXD13" s="30"/>
      <c r="KXE13" s="30"/>
      <c r="KXF13" s="30"/>
      <c r="KXG13" s="30"/>
      <c r="KXH13" s="30"/>
      <c r="KXI13" s="30"/>
      <c r="KXJ13" s="30"/>
      <c r="KXK13" s="30"/>
      <c r="KXL13" s="30"/>
      <c r="KXM13" s="30"/>
      <c r="KXN13" s="30"/>
      <c r="KXO13" s="30"/>
      <c r="KXP13" s="30"/>
      <c r="KXQ13" s="30"/>
      <c r="KXR13" s="30"/>
      <c r="KXS13" s="30"/>
      <c r="KXT13" s="30"/>
      <c r="KXU13" s="30"/>
      <c r="KXV13" s="30"/>
      <c r="KXW13" s="30"/>
      <c r="KXX13" s="30"/>
      <c r="KXY13" s="30"/>
      <c r="KXZ13" s="30"/>
      <c r="KYA13" s="30"/>
      <c r="KYB13" s="30"/>
      <c r="KYC13" s="30"/>
      <c r="KYD13" s="30"/>
      <c r="KYE13" s="30"/>
      <c r="KYF13" s="30"/>
      <c r="KYG13" s="30"/>
      <c r="KYH13" s="30"/>
      <c r="KYI13" s="30"/>
      <c r="KYJ13" s="30"/>
      <c r="KYK13" s="30"/>
      <c r="KYL13" s="30"/>
      <c r="KYM13" s="30"/>
      <c r="KYN13" s="30"/>
      <c r="KYO13" s="30"/>
      <c r="KYP13" s="30"/>
      <c r="KYQ13" s="30"/>
      <c r="KYR13" s="30"/>
      <c r="KYS13" s="30"/>
      <c r="KYT13" s="30"/>
      <c r="KYU13" s="30"/>
      <c r="KYV13" s="30"/>
      <c r="KYW13" s="30"/>
      <c r="KYX13" s="30"/>
      <c r="KYY13" s="30"/>
      <c r="KYZ13" s="30"/>
      <c r="KZA13" s="30"/>
      <c r="KZB13" s="30"/>
      <c r="KZC13" s="30"/>
      <c r="KZD13" s="30"/>
      <c r="KZE13" s="30"/>
      <c r="KZF13" s="30"/>
      <c r="KZG13" s="30"/>
      <c r="KZH13" s="30"/>
      <c r="KZI13" s="30"/>
      <c r="KZJ13" s="30"/>
      <c r="KZK13" s="30"/>
      <c r="KZL13" s="30"/>
      <c r="KZM13" s="30"/>
      <c r="KZN13" s="30"/>
      <c r="KZO13" s="30"/>
      <c r="KZP13" s="30"/>
      <c r="KZQ13" s="30"/>
      <c r="KZR13" s="30"/>
      <c r="KZS13" s="30"/>
      <c r="KZT13" s="30"/>
      <c r="KZU13" s="30"/>
      <c r="KZV13" s="30"/>
      <c r="KZW13" s="30"/>
      <c r="KZX13" s="30"/>
      <c r="KZY13" s="30"/>
      <c r="KZZ13" s="30"/>
      <c r="LAA13" s="30"/>
      <c r="LAB13" s="30"/>
      <c r="LAC13" s="30"/>
      <c r="LAD13" s="30"/>
      <c r="LAE13" s="30"/>
      <c r="LAF13" s="30"/>
      <c r="LAG13" s="30"/>
      <c r="LAH13" s="30"/>
      <c r="LAI13" s="30"/>
      <c r="LAJ13" s="30"/>
      <c r="LAK13" s="30"/>
      <c r="LAL13" s="30"/>
      <c r="LAM13" s="30"/>
      <c r="LAN13" s="30"/>
      <c r="LAO13" s="30"/>
      <c r="LAP13" s="30"/>
      <c r="LAQ13" s="30"/>
      <c r="LAR13" s="30"/>
      <c r="LAS13" s="30"/>
      <c r="LAT13" s="30"/>
      <c r="LAU13" s="30"/>
      <c r="LAV13" s="30"/>
      <c r="LAW13" s="30"/>
      <c r="LAX13" s="30"/>
      <c r="LAY13" s="30"/>
      <c r="LAZ13" s="30"/>
      <c r="LBA13" s="30"/>
      <c r="LBB13" s="30"/>
      <c r="LBC13" s="30"/>
      <c r="LBD13" s="30"/>
      <c r="LBE13" s="30"/>
      <c r="LBF13" s="30"/>
      <c r="LBG13" s="30"/>
      <c r="LBH13" s="30"/>
      <c r="LBI13" s="30"/>
      <c r="LBJ13" s="30"/>
      <c r="LBK13" s="30"/>
      <c r="LBL13" s="30"/>
      <c r="LBM13" s="30"/>
      <c r="LBN13" s="30"/>
      <c r="LBO13" s="30"/>
      <c r="LBP13" s="30"/>
      <c r="LBQ13" s="30"/>
      <c r="LBR13" s="30"/>
      <c r="LBS13" s="30"/>
      <c r="LBT13" s="30"/>
      <c r="LBU13" s="30"/>
      <c r="LBV13" s="30"/>
      <c r="LBW13" s="30"/>
      <c r="LBX13" s="30"/>
      <c r="LBY13" s="30"/>
      <c r="LBZ13" s="30"/>
      <c r="LCA13" s="30"/>
      <c r="LCB13" s="30"/>
      <c r="LCC13" s="30"/>
      <c r="LCD13" s="30"/>
      <c r="LCE13" s="30"/>
      <c r="LCF13" s="30"/>
      <c r="LCG13" s="30"/>
      <c r="LCH13" s="30"/>
      <c r="LCI13" s="30"/>
      <c r="LCJ13" s="30"/>
      <c r="LCK13" s="30"/>
      <c r="LCL13" s="30"/>
      <c r="LCM13" s="30"/>
      <c r="LCN13" s="30"/>
      <c r="LCO13" s="30"/>
      <c r="LCP13" s="30"/>
      <c r="LCQ13" s="30"/>
      <c r="LCR13" s="30"/>
      <c r="LCS13" s="30"/>
      <c r="LCT13" s="30"/>
      <c r="LCU13" s="30"/>
      <c r="LCV13" s="30"/>
      <c r="LCW13" s="30"/>
      <c r="LCX13" s="30"/>
      <c r="LCY13" s="30"/>
      <c r="LCZ13" s="30"/>
      <c r="LDA13" s="30"/>
      <c r="LDB13" s="30"/>
      <c r="LDC13" s="30"/>
      <c r="LDD13" s="30"/>
      <c r="LDE13" s="30"/>
      <c r="LDF13" s="30"/>
      <c r="LDG13" s="30"/>
      <c r="LDH13" s="30"/>
      <c r="LDI13" s="30"/>
      <c r="LDJ13" s="30"/>
      <c r="LDK13" s="30"/>
      <c r="LDL13" s="30"/>
      <c r="LDM13" s="30"/>
      <c r="LDN13" s="30"/>
      <c r="LDO13" s="30"/>
      <c r="LDP13" s="30"/>
      <c r="LDQ13" s="30"/>
      <c r="LDR13" s="30"/>
      <c r="LDS13" s="30"/>
      <c r="LDT13" s="30"/>
      <c r="LDU13" s="30"/>
      <c r="LDV13" s="30"/>
      <c r="LDW13" s="30"/>
      <c r="LDX13" s="30"/>
      <c r="LDY13" s="30"/>
      <c r="LDZ13" s="30"/>
      <c r="LEA13" s="30"/>
      <c r="LEB13" s="30"/>
      <c r="LEC13" s="30"/>
      <c r="LED13" s="30"/>
      <c r="LEE13" s="30"/>
      <c r="LEF13" s="30"/>
      <c r="LEG13" s="30"/>
      <c r="LEH13" s="30"/>
      <c r="LEI13" s="30"/>
      <c r="LEJ13" s="30"/>
      <c r="LEK13" s="30"/>
      <c r="LEL13" s="30"/>
      <c r="LEM13" s="30"/>
      <c r="LEN13" s="30"/>
      <c r="LEO13" s="30"/>
      <c r="LEP13" s="30"/>
      <c r="LEQ13" s="30"/>
      <c r="LER13" s="30"/>
      <c r="LES13" s="30"/>
      <c r="LET13" s="30"/>
      <c r="LEU13" s="30"/>
      <c r="LEV13" s="30"/>
      <c r="LEW13" s="30"/>
      <c r="LEX13" s="30"/>
      <c r="LEY13" s="30"/>
      <c r="LEZ13" s="30"/>
      <c r="LFA13" s="30"/>
      <c r="LFB13" s="30"/>
      <c r="LFC13" s="30"/>
      <c r="LFD13" s="30"/>
      <c r="LFE13" s="30"/>
      <c r="LFF13" s="30"/>
      <c r="LFG13" s="30"/>
      <c r="LFH13" s="30"/>
      <c r="LFI13" s="30"/>
      <c r="LFJ13" s="30"/>
      <c r="LFK13" s="30"/>
      <c r="LFL13" s="30"/>
      <c r="LFM13" s="30"/>
      <c r="LFN13" s="30"/>
      <c r="LFO13" s="30"/>
      <c r="LFP13" s="30"/>
      <c r="LFQ13" s="30"/>
      <c r="LFR13" s="30"/>
      <c r="LFS13" s="30"/>
      <c r="LFT13" s="30"/>
      <c r="LFU13" s="30"/>
      <c r="LFV13" s="30"/>
      <c r="LFW13" s="30"/>
      <c r="LFX13" s="30"/>
      <c r="LFY13" s="30"/>
      <c r="LFZ13" s="30"/>
      <c r="LGA13" s="30"/>
      <c r="LGB13" s="30"/>
      <c r="LGC13" s="30"/>
      <c r="LGD13" s="30"/>
      <c r="LGE13" s="30"/>
      <c r="LGF13" s="30"/>
      <c r="LGG13" s="30"/>
      <c r="LGH13" s="30"/>
      <c r="LGI13" s="30"/>
      <c r="LGJ13" s="30"/>
      <c r="LGK13" s="30"/>
      <c r="LGL13" s="30"/>
      <c r="LGM13" s="30"/>
      <c r="LGN13" s="30"/>
      <c r="LGO13" s="30"/>
      <c r="LGP13" s="30"/>
      <c r="LGQ13" s="30"/>
      <c r="LGR13" s="30"/>
      <c r="LGS13" s="30"/>
      <c r="LGT13" s="30"/>
      <c r="LGU13" s="30"/>
      <c r="LGV13" s="30"/>
      <c r="LGW13" s="30"/>
      <c r="LGX13" s="30"/>
      <c r="LGY13" s="30"/>
      <c r="LGZ13" s="30"/>
      <c r="LHA13" s="30"/>
      <c r="LHB13" s="30"/>
      <c r="LHC13" s="30"/>
      <c r="LHD13" s="30"/>
      <c r="LHE13" s="30"/>
      <c r="LHF13" s="30"/>
      <c r="LHG13" s="30"/>
      <c r="LHH13" s="30"/>
      <c r="LHI13" s="30"/>
      <c r="LHJ13" s="30"/>
      <c r="LHK13" s="30"/>
      <c r="LHL13" s="30"/>
      <c r="LHM13" s="30"/>
      <c r="LHN13" s="30"/>
      <c r="LHO13" s="30"/>
      <c r="LHP13" s="30"/>
      <c r="LHQ13" s="30"/>
      <c r="LHR13" s="30"/>
      <c r="LHS13" s="30"/>
      <c r="LHT13" s="30"/>
      <c r="LHU13" s="30"/>
      <c r="LHV13" s="30"/>
      <c r="LHW13" s="30"/>
      <c r="LHX13" s="30"/>
      <c r="LHY13" s="30"/>
      <c r="LHZ13" s="30"/>
      <c r="LIA13" s="30"/>
      <c r="LIB13" s="30"/>
      <c r="LIC13" s="30"/>
      <c r="LID13" s="30"/>
      <c r="LIE13" s="30"/>
      <c r="LIF13" s="30"/>
      <c r="LIG13" s="30"/>
      <c r="LIH13" s="30"/>
      <c r="LII13" s="30"/>
      <c r="LIJ13" s="30"/>
      <c r="LIK13" s="30"/>
      <c r="LIL13" s="30"/>
      <c r="LIM13" s="30"/>
      <c r="LIN13" s="30"/>
      <c r="LIO13" s="30"/>
      <c r="LIP13" s="30"/>
      <c r="LIQ13" s="30"/>
      <c r="LIR13" s="30"/>
      <c r="LIS13" s="30"/>
      <c r="LIT13" s="30"/>
      <c r="LIU13" s="30"/>
      <c r="LIV13" s="30"/>
      <c r="LIW13" s="30"/>
      <c r="LIX13" s="30"/>
      <c r="LIY13" s="30"/>
      <c r="LIZ13" s="30"/>
      <c r="LJA13" s="30"/>
      <c r="LJB13" s="30"/>
      <c r="LJC13" s="30"/>
      <c r="LJD13" s="30"/>
      <c r="LJE13" s="30"/>
      <c r="LJF13" s="30"/>
      <c r="LJG13" s="30"/>
      <c r="LJH13" s="30"/>
      <c r="LJI13" s="30"/>
      <c r="LJJ13" s="30"/>
      <c r="LJK13" s="30"/>
      <c r="LJL13" s="30"/>
      <c r="LJM13" s="30"/>
      <c r="LJN13" s="30"/>
      <c r="LJO13" s="30"/>
      <c r="LJP13" s="30"/>
      <c r="LJQ13" s="30"/>
      <c r="LJR13" s="30"/>
      <c r="LJS13" s="30"/>
      <c r="LJT13" s="30"/>
      <c r="LJU13" s="30"/>
      <c r="LJV13" s="30"/>
      <c r="LJW13" s="30"/>
      <c r="LJX13" s="30"/>
      <c r="LJY13" s="30"/>
      <c r="LJZ13" s="30"/>
      <c r="LKA13" s="30"/>
      <c r="LKB13" s="30"/>
      <c r="LKC13" s="30"/>
      <c r="LKD13" s="30"/>
      <c r="LKE13" s="30"/>
      <c r="LKF13" s="30"/>
      <c r="LKG13" s="30"/>
      <c r="LKH13" s="30"/>
      <c r="LKI13" s="30"/>
      <c r="LKJ13" s="30"/>
      <c r="LKK13" s="30"/>
      <c r="LKL13" s="30"/>
      <c r="LKM13" s="30"/>
      <c r="LKN13" s="30"/>
      <c r="LKO13" s="30"/>
      <c r="LKP13" s="30"/>
      <c r="LKQ13" s="30"/>
      <c r="LKR13" s="30"/>
      <c r="LKS13" s="30"/>
      <c r="LKT13" s="30"/>
      <c r="LKU13" s="30"/>
      <c r="LKV13" s="30"/>
      <c r="LKW13" s="30"/>
      <c r="LKX13" s="30"/>
      <c r="LKY13" s="30"/>
      <c r="LKZ13" s="30"/>
      <c r="LLA13" s="30"/>
      <c r="LLB13" s="30"/>
      <c r="LLC13" s="30"/>
      <c r="LLD13" s="30"/>
      <c r="LLE13" s="30"/>
      <c r="LLF13" s="30"/>
      <c r="LLG13" s="30"/>
      <c r="LLH13" s="30"/>
      <c r="LLI13" s="30"/>
      <c r="LLJ13" s="30"/>
      <c r="LLK13" s="30"/>
      <c r="LLL13" s="30"/>
      <c r="LLM13" s="30"/>
      <c r="LLN13" s="30"/>
      <c r="LLO13" s="30"/>
      <c r="LLP13" s="30"/>
      <c r="LLQ13" s="30"/>
      <c r="LLR13" s="30"/>
      <c r="LLS13" s="30"/>
      <c r="LLT13" s="30"/>
      <c r="LLU13" s="30"/>
      <c r="LLV13" s="30"/>
      <c r="LLW13" s="30"/>
      <c r="LLX13" s="30"/>
      <c r="LLY13" s="30"/>
      <c r="LLZ13" s="30"/>
      <c r="LMA13" s="30"/>
      <c r="LMB13" s="30"/>
      <c r="LMC13" s="30"/>
      <c r="LMD13" s="30"/>
      <c r="LME13" s="30"/>
      <c r="LMF13" s="30"/>
      <c r="LMG13" s="30"/>
      <c r="LMH13" s="30"/>
      <c r="LMI13" s="30"/>
      <c r="LMJ13" s="30"/>
      <c r="LMK13" s="30"/>
      <c r="LML13" s="30"/>
      <c r="LMM13" s="30"/>
      <c r="LMN13" s="30"/>
      <c r="LMO13" s="30"/>
      <c r="LMP13" s="30"/>
      <c r="LMQ13" s="30"/>
      <c r="LMR13" s="30"/>
      <c r="LMS13" s="30"/>
      <c r="LMT13" s="30"/>
      <c r="LMU13" s="30"/>
      <c r="LMV13" s="30"/>
      <c r="LMW13" s="30"/>
      <c r="LMX13" s="30"/>
      <c r="LMY13" s="30"/>
      <c r="LMZ13" s="30"/>
      <c r="LNA13" s="30"/>
      <c r="LNB13" s="30"/>
      <c r="LNC13" s="30"/>
      <c r="LND13" s="30"/>
      <c r="LNE13" s="30"/>
      <c r="LNF13" s="30"/>
      <c r="LNG13" s="30"/>
      <c r="LNH13" s="30"/>
      <c r="LNI13" s="30"/>
      <c r="LNJ13" s="30"/>
      <c r="LNK13" s="30"/>
      <c r="LNL13" s="30"/>
      <c r="LNM13" s="30"/>
      <c r="LNN13" s="30"/>
      <c r="LNO13" s="30"/>
      <c r="LNP13" s="30"/>
      <c r="LNQ13" s="30"/>
      <c r="LNR13" s="30"/>
      <c r="LNS13" s="30"/>
      <c r="LNT13" s="30"/>
      <c r="LNU13" s="30"/>
      <c r="LNV13" s="30"/>
      <c r="LNW13" s="30"/>
      <c r="LNX13" s="30"/>
      <c r="LNY13" s="30"/>
      <c r="LNZ13" s="30"/>
      <c r="LOA13" s="30"/>
      <c r="LOB13" s="30"/>
      <c r="LOC13" s="30"/>
      <c r="LOD13" s="30"/>
      <c r="LOE13" s="30"/>
      <c r="LOF13" s="30"/>
      <c r="LOG13" s="30"/>
      <c r="LOH13" s="30"/>
      <c r="LOI13" s="30"/>
      <c r="LOJ13" s="30"/>
      <c r="LOK13" s="30"/>
      <c r="LOL13" s="30"/>
      <c r="LOM13" s="30"/>
      <c r="LON13" s="30"/>
      <c r="LOO13" s="30"/>
      <c r="LOP13" s="30"/>
      <c r="LOQ13" s="30"/>
      <c r="LOR13" s="30"/>
      <c r="LOS13" s="30"/>
      <c r="LOT13" s="30"/>
      <c r="LOU13" s="30"/>
      <c r="LOV13" s="30"/>
      <c r="LOW13" s="30"/>
      <c r="LOX13" s="30"/>
      <c r="LOY13" s="30"/>
      <c r="LOZ13" s="30"/>
      <c r="LPA13" s="30"/>
      <c r="LPB13" s="30"/>
      <c r="LPC13" s="30"/>
      <c r="LPD13" s="30"/>
      <c r="LPE13" s="30"/>
      <c r="LPF13" s="30"/>
      <c r="LPG13" s="30"/>
      <c r="LPH13" s="30"/>
      <c r="LPI13" s="30"/>
      <c r="LPJ13" s="30"/>
      <c r="LPK13" s="30"/>
      <c r="LPL13" s="30"/>
      <c r="LPM13" s="30"/>
      <c r="LPN13" s="30"/>
      <c r="LPO13" s="30"/>
      <c r="LPP13" s="30"/>
      <c r="LPQ13" s="30"/>
      <c r="LPR13" s="30"/>
      <c r="LPS13" s="30"/>
      <c r="LPT13" s="30"/>
      <c r="LPU13" s="30"/>
      <c r="LPV13" s="30"/>
      <c r="LPW13" s="30"/>
      <c r="LPX13" s="30"/>
      <c r="LPY13" s="30"/>
      <c r="LPZ13" s="30"/>
      <c r="LQA13" s="30"/>
      <c r="LQB13" s="30"/>
      <c r="LQC13" s="30"/>
      <c r="LQD13" s="30"/>
      <c r="LQE13" s="30"/>
      <c r="LQF13" s="30"/>
      <c r="LQG13" s="30"/>
      <c r="LQH13" s="30"/>
      <c r="LQI13" s="30"/>
      <c r="LQJ13" s="30"/>
      <c r="LQK13" s="30"/>
      <c r="LQL13" s="30"/>
      <c r="LQM13" s="30"/>
      <c r="LQN13" s="30"/>
      <c r="LQO13" s="30"/>
      <c r="LQP13" s="30"/>
      <c r="LQQ13" s="30"/>
      <c r="LQR13" s="30"/>
      <c r="LQS13" s="30"/>
      <c r="LQT13" s="30"/>
      <c r="LQU13" s="30"/>
      <c r="LQV13" s="30"/>
      <c r="LQW13" s="30"/>
      <c r="LQX13" s="30"/>
      <c r="LQY13" s="30"/>
      <c r="LQZ13" s="30"/>
      <c r="LRA13" s="30"/>
      <c r="LRB13" s="30"/>
      <c r="LRC13" s="30"/>
      <c r="LRD13" s="30"/>
      <c r="LRE13" s="30"/>
      <c r="LRF13" s="30"/>
      <c r="LRG13" s="30"/>
      <c r="LRH13" s="30"/>
      <c r="LRI13" s="30"/>
      <c r="LRJ13" s="30"/>
      <c r="LRK13" s="30"/>
      <c r="LRL13" s="30"/>
      <c r="LRM13" s="30"/>
      <c r="LRN13" s="30"/>
      <c r="LRO13" s="30"/>
      <c r="LRP13" s="30"/>
      <c r="LRQ13" s="30"/>
      <c r="LRR13" s="30"/>
      <c r="LRS13" s="30"/>
      <c r="LRT13" s="30"/>
      <c r="LRU13" s="30"/>
      <c r="LRV13" s="30"/>
      <c r="LRW13" s="30"/>
      <c r="LRX13" s="30"/>
      <c r="LRY13" s="30"/>
      <c r="LRZ13" s="30"/>
      <c r="LSA13" s="30"/>
      <c r="LSB13" s="30"/>
      <c r="LSC13" s="30"/>
      <c r="LSD13" s="30"/>
      <c r="LSE13" s="30"/>
      <c r="LSF13" s="30"/>
      <c r="LSG13" s="30"/>
      <c r="LSH13" s="30"/>
      <c r="LSI13" s="30"/>
      <c r="LSJ13" s="30"/>
      <c r="LSK13" s="30"/>
      <c r="LSL13" s="30"/>
      <c r="LSM13" s="30"/>
      <c r="LSN13" s="30"/>
      <c r="LSO13" s="30"/>
      <c r="LSP13" s="30"/>
      <c r="LSQ13" s="30"/>
      <c r="LSR13" s="30"/>
      <c r="LSS13" s="30"/>
      <c r="LST13" s="30"/>
      <c r="LSU13" s="30"/>
      <c r="LSV13" s="30"/>
      <c r="LSW13" s="30"/>
      <c r="LSX13" s="30"/>
      <c r="LSY13" s="30"/>
      <c r="LSZ13" s="30"/>
      <c r="LTA13" s="30"/>
      <c r="LTB13" s="30"/>
      <c r="LTC13" s="30"/>
      <c r="LTD13" s="30"/>
      <c r="LTE13" s="30"/>
      <c r="LTF13" s="30"/>
      <c r="LTG13" s="30"/>
      <c r="LTH13" s="30"/>
      <c r="LTI13" s="30"/>
      <c r="LTJ13" s="30"/>
      <c r="LTK13" s="30"/>
      <c r="LTL13" s="30"/>
      <c r="LTM13" s="30"/>
      <c r="LTN13" s="30"/>
      <c r="LTO13" s="30"/>
      <c r="LTP13" s="30"/>
      <c r="LTQ13" s="30"/>
      <c r="LTR13" s="30"/>
      <c r="LTS13" s="30"/>
      <c r="LTT13" s="30"/>
      <c r="LTU13" s="30"/>
      <c r="LTV13" s="30"/>
      <c r="LTW13" s="30"/>
      <c r="LTX13" s="30"/>
      <c r="LTY13" s="30"/>
      <c r="LTZ13" s="30"/>
      <c r="LUA13" s="30"/>
      <c r="LUB13" s="30"/>
      <c r="LUC13" s="30"/>
      <c r="LUD13" s="30"/>
      <c r="LUE13" s="30"/>
      <c r="LUF13" s="30"/>
      <c r="LUG13" s="30"/>
      <c r="LUH13" s="30"/>
      <c r="LUI13" s="30"/>
      <c r="LUJ13" s="30"/>
      <c r="LUK13" s="30"/>
      <c r="LUL13" s="30"/>
      <c r="LUM13" s="30"/>
      <c r="LUN13" s="30"/>
      <c r="LUO13" s="30"/>
      <c r="LUP13" s="30"/>
      <c r="LUQ13" s="30"/>
      <c r="LUR13" s="30"/>
      <c r="LUS13" s="30"/>
      <c r="LUT13" s="30"/>
      <c r="LUU13" s="30"/>
      <c r="LUV13" s="30"/>
      <c r="LUW13" s="30"/>
      <c r="LUX13" s="30"/>
      <c r="LUY13" s="30"/>
      <c r="LUZ13" s="30"/>
      <c r="LVA13" s="30"/>
      <c r="LVB13" s="30"/>
      <c r="LVC13" s="30"/>
      <c r="LVD13" s="30"/>
      <c r="LVE13" s="30"/>
      <c r="LVF13" s="30"/>
      <c r="LVG13" s="30"/>
      <c r="LVH13" s="30"/>
      <c r="LVI13" s="30"/>
      <c r="LVJ13" s="30"/>
      <c r="LVK13" s="30"/>
      <c r="LVL13" s="30"/>
      <c r="LVM13" s="30"/>
      <c r="LVN13" s="30"/>
      <c r="LVO13" s="30"/>
      <c r="LVP13" s="30"/>
      <c r="LVQ13" s="30"/>
      <c r="LVR13" s="30"/>
      <c r="LVS13" s="30"/>
      <c r="LVT13" s="30"/>
      <c r="LVU13" s="30"/>
      <c r="LVV13" s="30"/>
      <c r="LVW13" s="30"/>
      <c r="LVX13" s="30"/>
      <c r="LVY13" s="30"/>
      <c r="LVZ13" s="30"/>
      <c r="LWA13" s="30"/>
      <c r="LWB13" s="30"/>
      <c r="LWC13" s="30"/>
      <c r="LWD13" s="30"/>
      <c r="LWE13" s="30"/>
      <c r="LWF13" s="30"/>
      <c r="LWG13" s="30"/>
      <c r="LWH13" s="30"/>
      <c r="LWI13" s="30"/>
      <c r="LWJ13" s="30"/>
      <c r="LWK13" s="30"/>
      <c r="LWL13" s="30"/>
      <c r="LWM13" s="30"/>
      <c r="LWN13" s="30"/>
      <c r="LWO13" s="30"/>
      <c r="LWP13" s="30"/>
      <c r="LWQ13" s="30"/>
      <c r="LWR13" s="30"/>
      <c r="LWS13" s="30"/>
      <c r="LWT13" s="30"/>
      <c r="LWU13" s="30"/>
      <c r="LWV13" s="30"/>
      <c r="LWW13" s="30"/>
      <c r="LWX13" s="30"/>
      <c r="LWY13" s="30"/>
      <c r="LWZ13" s="30"/>
      <c r="LXA13" s="30"/>
      <c r="LXB13" s="30"/>
      <c r="LXC13" s="30"/>
      <c r="LXD13" s="30"/>
      <c r="LXE13" s="30"/>
      <c r="LXF13" s="30"/>
      <c r="LXG13" s="30"/>
      <c r="LXH13" s="30"/>
      <c r="LXI13" s="30"/>
      <c r="LXJ13" s="30"/>
      <c r="LXK13" s="30"/>
      <c r="LXL13" s="30"/>
      <c r="LXM13" s="30"/>
      <c r="LXN13" s="30"/>
      <c r="LXO13" s="30"/>
      <c r="LXP13" s="30"/>
      <c r="LXQ13" s="30"/>
      <c r="LXR13" s="30"/>
      <c r="LXS13" s="30"/>
      <c r="LXT13" s="30"/>
      <c r="LXU13" s="30"/>
      <c r="LXV13" s="30"/>
      <c r="LXW13" s="30"/>
      <c r="LXX13" s="30"/>
      <c r="LXY13" s="30"/>
      <c r="LXZ13" s="30"/>
      <c r="LYA13" s="30"/>
      <c r="LYB13" s="30"/>
      <c r="LYC13" s="30"/>
      <c r="LYD13" s="30"/>
      <c r="LYE13" s="30"/>
      <c r="LYF13" s="30"/>
      <c r="LYG13" s="30"/>
      <c r="LYH13" s="30"/>
      <c r="LYI13" s="30"/>
      <c r="LYJ13" s="30"/>
      <c r="LYK13" s="30"/>
      <c r="LYL13" s="30"/>
      <c r="LYM13" s="30"/>
      <c r="LYN13" s="30"/>
      <c r="LYO13" s="30"/>
      <c r="LYP13" s="30"/>
      <c r="LYQ13" s="30"/>
      <c r="LYR13" s="30"/>
      <c r="LYS13" s="30"/>
      <c r="LYT13" s="30"/>
      <c r="LYU13" s="30"/>
      <c r="LYV13" s="30"/>
      <c r="LYW13" s="30"/>
      <c r="LYX13" s="30"/>
      <c r="LYY13" s="30"/>
      <c r="LYZ13" s="30"/>
      <c r="LZA13" s="30"/>
      <c r="LZB13" s="30"/>
      <c r="LZC13" s="30"/>
      <c r="LZD13" s="30"/>
      <c r="LZE13" s="30"/>
      <c r="LZF13" s="30"/>
      <c r="LZG13" s="30"/>
      <c r="LZH13" s="30"/>
      <c r="LZI13" s="30"/>
      <c r="LZJ13" s="30"/>
      <c r="LZK13" s="30"/>
      <c r="LZL13" s="30"/>
      <c r="LZM13" s="30"/>
      <c r="LZN13" s="30"/>
      <c r="LZO13" s="30"/>
      <c r="LZP13" s="30"/>
      <c r="LZQ13" s="30"/>
      <c r="LZR13" s="30"/>
      <c r="LZS13" s="30"/>
      <c r="LZT13" s="30"/>
      <c r="LZU13" s="30"/>
      <c r="LZV13" s="30"/>
      <c r="LZW13" s="30"/>
      <c r="LZX13" s="30"/>
      <c r="LZY13" s="30"/>
      <c r="LZZ13" s="30"/>
      <c r="MAA13" s="30"/>
      <c r="MAB13" s="30"/>
      <c r="MAC13" s="30"/>
      <c r="MAD13" s="30"/>
      <c r="MAE13" s="30"/>
      <c r="MAF13" s="30"/>
      <c r="MAG13" s="30"/>
      <c r="MAH13" s="30"/>
      <c r="MAI13" s="30"/>
      <c r="MAJ13" s="30"/>
      <c r="MAK13" s="30"/>
      <c r="MAL13" s="30"/>
      <c r="MAM13" s="30"/>
      <c r="MAN13" s="30"/>
      <c r="MAO13" s="30"/>
      <c r="MAP13" s="30"/>
      <c r="MAQ13" s="30"/>
      <c r="MAR13" s="30"/>
      <c r="MAS13" s="30"/>
      <c r="MAT13" s="30"/>
      <c r="MAU13" s="30"/>
      <c r="MAV13" s="30"/>
      <c r="MAW13" s="30"/>
      <c r="MAX13" s="30"/>
      <c r="MAY13" s="30"/>
      <c r="MAZ13" s="30"/>
      <c r="MBA13" s="30"/>
      <c r="MBB13" s="30"/>
      <c r="MBC13" s="30"/>
      <c r="MBD13" s="30"/>
      <c r="MBE13" s="30"/>
      <c r="MBF13" s="30"/>
      <c r="MBG13" s="30"/>
      <c r="MBH13" s="30"/>
      <c r="MBI13" s="30"/>
      <c r="MBJ13" s="30"/>
      <c r="MBK13" s="30"/>
      <c r="MBL13" s="30"/>
      <c r="MBM13" s="30"/>
      <c r="MBN13" s="30"/>
      <c r="MBO13" s="30"/>
      <c r="MBP13" s="30"/>
      <c r="MBQ13" s="30"/>
      <c r="MBR13" s="30"/>
      <c r="MBS13" s="30"/>
      <c r="MBT13" s="30"/>
      <c r="MBU13" s="30"/>
      <c r="MBV13" s="30"/>
      <c r="MBW13" s="30"/>
      <c r="MBX13" s="30"/>
      <c r="MBY13" s="30"/>
      <c r="MBZ13" s="30"/>
      <c r="MCA13" s="30"/>
      <c r="MCB13" s="30"/>
      <c r="MCC13" s="30"/>
      <c r="MCD13" s="30"/>
      <c r="MCE13" s="30"/>
      <c r="MCF13" s="30"/>
      <c r="MCG13" s="30"/>
      <c r="MCH13" s="30"/>
      <c r="MCI13" s="30"/>
      <c r="MCJ13" s="30"/>
      <c r="MCK13" s="30"/>
      <c r="MCL13" s="30"/>
      <c r="MCM13" s="30"/>
      <c r="MCN13" s="30"/>
      <c r="MCO13" s="30"/>
      <c r="MCP13" s="30"/>
      <c r="MCQ13" s="30"/>
      <c r="MCR13" s="30"/>
      <c r="MCS13" s="30"/>
      <c r="MCT13" s="30"/>
      <c r="MCU13" s="30"/>
      <c r="MCV13" s="30"/>
      <c r="MCW13" s="30"/>
      <c r="MCX13" s="30"/>
      <c r="MCY13" s="30"/>
      <c r="MCZ13" s="30"/>
      <c r="MDA13" s="30"/>
      <c r="MDB13" s="30"/>
      <c r="MDC13" s="30"/>
      <c r="MDD13" s="30"/>
      <c r="MDE13" s="30"/>
      <c r="MDF13" s="30"/>
      <c r="MDG13" s="30"/>
      <c r="MDH13" s="30"/>
      <c r="MDI13" s="30"/>
      <c r="MDJ13" s="30"/>
      <c r="MDK13" s="30"/>
      <c r="MDL13" s="30"/>
      <c r="MDM13" s="30"/>
      <c r="MDN13" s="30"/>
      <c r="MDO13" s="30"/>
      <c r="MDP13" s="30"/>
      <c r="MDQ13" s="30"/>
      <c r="MDR13" s="30"/>
      <c r="MDS13" s="30"/>
      <c r="MDT13" s="30"/>
      <c r="MDU13" s="30"/>
      <c r="MDV13" s="30"/>
      <c r="MDW13" s="30"/>
      <c r="MDX13" s="30"/>
      <c r="MDY13" s="30"/>
      <c r="MDZ13" s="30"/>
      <c r="MEA13" s="30"/>
      <c r="MEB13" s="30"/>
      <c r="MEC13" s="30"/>
      <c r="MED13" s="30"/>
      <c r="MEE13" s="30"/>
      <c r="MEF13" s="30"/>
      <c r="MEG13" s="30"/>
      <c r="MEH13" s="30"/>
      <c r="MEI13" s="30"/>
      <c r="MEJ13" s="30"/>
      <c r="MEK13" s="30"/>
      <c r="MEL13" s="30"/>
      <c r="MEM13" s="30"/>
      <c r="MEN13" s="30"/>
      <c r="MEO13" s="30"/>
      <c r="MEP13" s="30"/>
      <c r="MEQ13" s="30"/>
      <c r="MER13" s="30"/>
      <c r="MES13" s="30"/>
      <c r="MET13" s="30"/>
      <c r="MEU13" s="30"/>
      <c r="MEV13" s="30"/>
      <c r="MEW13" s="30"/>
      <c r="MEX13" s="30"/>
      <c r="MEY13" s="30"/>
      <c r="MEZ13" s="30"/>
      <c r="MFA13" s="30"/>
      <c r="MFB13" s="30"/>
      <c r="MFC13" s="30"/>
      <c r="MFD13" s="30"/>
      <c r="MFE13" s="30"/>
      <c r="MFF13" s="30"/>
      <c r="MFG13" s="30"/>
      <c r="MFH13" s="30"/>
      <c r="MFI13" s="30"/>
      <c r="MFJ13" s="30"/>
      <c r="MFK13" s="30"/>
      <c r="MFL13" s="30"/>
      <c r="MFM13" s="30"/>
      <c r="MFN13" s="30"/>
      <c r="MFO13" s="30"/>
      <c r="MFP13" s="30"/>
      <c r="MFQ13" s="30"/>
      <c r="MFR13" s="30"/>
      <c r="MFS13" s="30"/>
      <c r="MFT13" s="30"/>
      <c r="MFU13" s="30"/>
      <c r="MFV13" s="30"/>
      <c r="MFW13" s="30"/>
      <c r="MFX13" s="30"/>
      <c r="MFY13" s="30"/>
      <c r="MFZ13" s="30"/>
      <c r="MGA13" s="30"/>
      <c r="MGB13" s="30"/>
      <c r="MGC13" s="30"/>
      <c r="MGD13" s="30"/>
      <c r="MGE13" s="30"/>
      <c r="MGF13" s="30"/>
      <c r="MGG13" s="30"/>
      <c r="MGH13" s="30"/>
      <c r="MGI13" s="30"/>
      <c r="MGJ13" s="30"/>
      <c r="MGK13" s="30"/>
      <c r="MGL13" s="30"/>
      <c r="MGM13" s="30"/>
      <c r="MGN13" s="30"/>
      <c r="MGO13" s="30"/>
      <c r="MGP13" s="30"/>
      <c r="MGQ13" s="30"/>
      <c r="MGR13" s="30"/>
      <c r="MGS13" s="30"/>
      <c r="MGT13" s="30"/>
      <c r="MGU13" s="30"/>
      <c r="MGV13" s="30"/>
      <c r="MGW13" s="30"/>
      <c r="MGX13" s="30"/>
      <c r="MGY13" s="30"/>
      <c r="MGZ13" s="30"/>
      <c r="MHA13" s="30"/>
      <c r="MHB13" s="30"/>
      <c r="MHC13" s="30"/>
      <c r="MHD13" s="30"/>
      <c r="MHE13" s="30"/>
      <c r="MHF13" s="30"/>
      <c r="MHG13" s="30"/>
      <c r="MHH13" s="30"/>
      <c r="MHI13" s="30"/>
      <c r="MHJ13" s="30"/>
      <c r="MHK13" s="30"/>
      <c r="MHL13" s="30"/>
      <c r="MHM13" s="30"/>
      <c r="MHN13" s="30"/>
      <c r="MHO13" s="30"/>
      <c r="MHP13" s="30"/>
      <c r="MHQ13" s="30"/>
      <c r="MHR13" s="30"/>
      <c r="MHS13" s="30"/>
      <c r="MHT13" s="30"/>
      <c r="MHU13" s="30"/>
      <c r="MHV13" s="30"/>
      <c r="MHW13" s="30"/>
      <c r="MHX13" s="30"/>
      <c r="MHY13" s="30"/>
      <c r="MHZ13" s="30"/>
      <c r="MIA13" s="30"/>
      <c r="MIB13" s="30"/>
      <c r="MIC13" s="30"/>
      <c r="MID13" s="30"/>
      <c r="MIE13" s="30"/>
      <c r="MIF13" s="30"/>
      <c r="MIG13" s="30"/>
      <c r="MIH13" s="30"/>
      <c r="MII13" s="30"/>
      <c r="MIJ13" s="30"/>
      <c r="MIK13" s="30"/>
      <c r="MIL13" s="30"/>
      <c r="MIM13" s="30"/>
      <c r="MIN13" s="30"/>
      <c r="MIO13" s="30"/>
      <c r="MIP13" s="30"/>
      <c r="MIQ13" s="30"/>
      <c r="MIR13" s="30"/>
      <c r="MIS13" s="30"/>
      <c r="MIT13" s="30"/>
      <c r="MIU13" s="30"/>
      <c r="MIV13" s="30"/>
      <c r="MIW13" s="30"/>
      <c r="MIX13" s="30"/>
      <c r="MIY13" s="30"/>
      <c r="MIZ13" s="30"/>
      <c r="MJA13" s="30"/>
      <c r="MJB13" s="30"/>
      <c r="MJC13" s="30"/>
      <c r="MJD13" s="30"/>
      <c r="MJE13" s="30"/>
      <c r="MJF13" s="30"/>
      <c r="MJG13" s="30"/>
      <c r="MJH13" s="30"/>
      <c r="MJI13" s="30"/>
      <c r="MJJ13" s="30"/>
      <c r="MJK13" s="30"/>
      <c r="MJL13" s="30"/>
      <c r="MJM13" s="30"/>
      <c r="MJN13" s="30"/>
      <c r="MJO13" s="30"/>
      <c r="MJP13" s="30"/>
      <c r="MJQ13" s="30"/>
      <c r="MJR13" s="30"/>
      <c r="MJS13" s="30"/>
      <c r="MJT13" s="30"/>
      <c r="MJU13" s="30"/>
      <c r="MJV13" s="30"/>
      <c r="MJW13" s="30"/>
      <c r="MJX13" s="30"/>
      <c r="MJY13" s="30"/>
      <c r="MJZ13" s="30"/>
      <c r="MKA13" s="30"/>
      <c r="MKB13" s="30"/>
      <c r="MKC13" s="30"/>
      <c r="MKD13" s="30"/>
      <c r="MKE13" s="30"/>
      <c r="MKF13" s="30"/>
      <c r="MKG13" s="30"/>
      <c r="MKH13" s="30"/>
      <c r="MKI13" s="30"/>
      <c r="MKJ13" s="30"/>
      <c r="MKK13" s="30"/>
      <c r="MKL13" s="30"/>
      <c r="MKM13" s="30"/>
      <c r="MKN13" s="30"/>
      <c r="MKO13" s="30"/>
      <c r="MKP13" s="30"/>
      <c r="MKQ13" s="30"/>
      <c r="MKR13" s="30"/>
      <c r="MKS13" s="30"/>
      <c r="MKT13" s="30"/>
      <c r="MKU13" s="30"/>
      <c r="MKV13" s="30"/>
      <c r="MKW13" s="30"/>
      <c r="MKX13" s="30"/>
      <c r="MKY13" s="30"/>
      <c r="MKZ13" s="30"/>
      <c r="MLA13" s="30"/>
      <c r="MLB13" s="30"/>
      <c r="MLC13" s="30"/>
      <c r="MLD13" s="30"/>
      <c r="MLE13" s="30"/>
      <c r="MLF13" s="30"/>
      <c r="MLG13" s="30"/>
      <c r="MLH13" s="30"/>
      <c r="MLI13" s="30"/>
      <c r="MLJ13" s="30"/>
      <c r="MLK13" s="30"/>
      <c r="MLL13" s="30"/>
      <c r="MLM13" s="30"/>
      <c r="MLN13" s="30"/>
      <c r="MLO13" s="30"/>
      <c r="MLP13" s="30"/>
      <c r="MLQ13" s="30"/>
      <c r="MLR13" s="30"/>
      <c r="MLS13" s="30"/>
      <c r="MLT13" s="30"/>
      <c r="MLU13" s="30"/>
      <c r="MLV13" s="30"/>
      <c r="MLW13" s="30"/>
      <c r="MLX13" s="30"/>
      <c r="MLY13" s="30"/>
      <c r="MLZ13" s="30"/>
      <c r="MMA13" s="30"/>
      <c r="MMB13" s="30"/>
      <c r="MMC13" s="30"/>
      <c r="MMD13" s="30"/>
      <c r="MME13" s="30"/>
      <c r="MMF13" s="30"/>
      <c r="MMG13" s="30"/>
      <c r="MMH13" s="30"/>
      <c r="MMI13" s="30"/>
      <c r="MMJ13" s="30"/>
      <c r="MMK13" s="30"/>
      <c r="MML13" s="30"/>
      <c r="MMM13" s="30"/>
      <c r="MMN13" s="30"/>
      <c r="MMO13" s="30"/>
      <c r="MMP13" s="30"/>
      <c r="MMQ13" s="30"/>
      <c r="MMR13" s="30"/>
      <c r="MMS13" s="30"/>
      <c r="MMT13" s="30"/>
      <c r="MMU13" s="30"/>
      <c r="MMV13" s="30"/>
      <c r="MMW13" s="30"/>
      <c r="MMX13" s="30"/>
      <c r="MMY13" s="30"/>
      <c r="MMZ13" s="30"/>
      <c r="MNA13" s="30"/>
      <c r="MNB13" s="30"/>
      <c r="MNC13" s="30"/>
      <c r="MND13" s="30"/>
      <c r="MNE13" s="30"/>
      <c r="MNF13" s="30"/>
      <c r="MNG13" s="30"/>
      <c r="MNH13" s="30"/>
      <c r="MNI13" s="30"/>
      <c r="MNJ13" s="30"/>
      <c r="MNK13" s="30"/>
      <c r="MNL13" s="30"/>
      <c r="MNM13" s="30"/>
      <c r="MNN13" s="30"/>
      <c r="MNO13" s="30"/>
      <c r="MNP13" s="30"/>
      <c r="MNQ13" s="30"/>
      <c r="MNR13" s="30"/>
      <c r="MNS13" s="30"/>
      <c r="MNT13" s="30"/>
      <c r="MNU13" s="30"/>
      <c r="MNV13" s="30"/>
      <c r="MNW13" s="30"/>
      <c r="MNX13" s="30"/>
      <c r="MNY13" s="30"/>
      <c r="MNZ13" s="30"/>
      <c r="MOA13" s="30"/>
      <c r="MOB13" s="30"/>
      <c r="MOC13" s="30"/>
      <c r="MOD13" s="30"/>
      <c r="MOE13" s="30"/>
      <c r="MOF13" s="30"/>
      <c r="MOG13" s="30"/>
      <c r="MOH13" s="30"/>
      <c r="MOI13" s="30"/>
      <c r="MOJ13" s="30"/>
      <c r="MOK13" s="30"/>
      <c r="MOL13" s="30"/>
      <c r="MOM13" s="30"/>
      <c r="MON13" s="30"/>
      <c r="MOO13" s="30"/>
      <c r="MOP13" s="30"/>
      <c r="MOQ13" s="30"/>
      <c r="MOR13" s="30"/>
      <c r="MOS13" s="30"/>
      <c r="MOT13" s="30"/>
      <c r="MOU13" s="30"/>
      <c r="MOV13" s="30"/>
      <c r="MOW13" s="30"/>
      <c r="MOX13" s="30"/>
      <c r="MOY13" s="30"/>
      <c r="MOZ13" s="30"/>
      <c r="MPA13" s="30"/>
      <c r="MPB13" s="30"/>
      <c r="MPC13" s="30"/>
      <c r="MPD13" s="30"/>
      <c r="MPE13" s="30"/>
      <c r="MPF13" s="30"/>
      <c r="MPG13" s="30"/>
      <c r="MPH13" s="30"/>
      <c r="MPI13" s="30"/>
      <c r="MPJ13" s="30"/>
      <c r="MPK13" s="30"/>
      <c r="MPL13" s="30"/>
      <c r="MPM13" s="30"/>
      <c r="MPN13" s="30"/>
      <c r="MPO13" s="30"/>
      <c r="MPP13" s="30"/>
      <c r="MPQ13" s="30"/>
      <c r="MPR13" s="30"/>
      <c r="MPS13" s="30"/>
      <c r="MPT13" s="30"/>
      <c r="MPU13" s="30"/>
      <c r="MPV13" s="30"/>
      <c r="MPW13" s="30"/>
      <c r="MPX13" s="30"/>
      <c r="MPY13" s="30"/>
      <c r="MPZ13" s="30"/>
      <c r="MQA13" s="30"/>
      <c r="MQB13" s="30"/>
      <c r="MQC13" s="30"/>
      <c r="MQD13" s="30"/>
      <c r="MQE13" s="30"/>
      <c r="MQF13" s="30"/>
      <c r="MQG13" s="30"/>
      <c r="MQH13" s="30"/>
      <c r="MQI13" s="30"/>
      <c r="MQJ13" s="30"/>
      <c r="MQK13" s="30"/>
      <c r="MQL13" s="30"/>
      <c r="MQM13" s="30"/>
      <c r="MQN13" s="30"/>
      <c r="MQO13" s="30"/>
      <c r="MQP13" s="30"/>
      <c r="MQQ13" s="30"/>
      <c r="MQR13" s="30"/>
      <c r="MQS13" s="30"/>
      <c r="MQT13" s="30"/>
      <c r="MQU13" s="30"/>
      <c r="MQV13" s="30"/>
      <c r="MQW13" s="30"/>
      <c r="MQX13" s="30"/>
      <c r="MQY13" s="30"/>
      <c r="MQZ13" s="30"/>
      <c r="MRA13" s="30"/>
      <c r="MRB13" s="30"/>
      <c r="MRC13" s="30"/>
      <c r="MRD13" s="30"/>
      <c r="MRE13" s="30"/>
      <c r="MRF13" s="30"/>
      <c r="MRG13" s="30"/>
      <c r="MRH13" s="30"/>
      <c r="MRI13" s="30"/>
      <c r="MRJ13" s="30"/>
      <c r="MRK13" s="30"/>
      <c r="MRL13" s="30"/>
      <c r="MRM13" s="30"/>
      <c r="MRN13" s="30"/>
      <c r="MRO13" s="30"/>
      <c r="MRP13" s="30"/>
      <c r="MRQ13" s="30"/>
      <c r="MRR13" s="30"/>
      <c r="MRS13" s="30"/>
      <c r="MRT13" s="30"/>
      <c r="MRU13" s="30"/>
      <c r="MRV13" s="30"/>
      <c r="MRW13" s="30"/>
      <c r="MRX13" s="30"/>
      <c r="MRY13" s="30"/>
      <c r="MRZ13" s="30"/>
      <c r="MSA13" s="30"/>
      <c r="MSB13" s="30"/>
      <c r="MSC13" s="30"/>
      <c r="MSD13" s="30"/>
      <c r="MSE13" s="30"/>
      <c r="MSF13" s="30"/>
      <c r="MSG13" s="30"/>
      <c r="MSH13" s="30"/>
      <c r="MSI13" s="30"/>
      <c r="MSJ13" s="30"/>
      <c r="MSK13" s="30"/>
      <c r="MSL13" s="30"/>
      <c r="MSM13" s="30"/>
      <c r="MSN13" s="30"/>
      <c r="MSO13" s="30"/>
      <c r="MSP13" s="30"/>
      <c r="MSQ13" s="30"/>
      <c r="MSR13" s="30"/>
      <c r="MSS13" s="30"/>
      <c r="MST13" s="30"/>
      <c r="MSU13" s="30"/>
      <c r="MSV13" s="30"/>
      <c r="MSW13" s="30"/>
      <c r="MSX13" s="30"/>
      <c r="MSY13" s="30"/>
      <c r="MSZ13" s="30"/>
      <c r="MTA13" s="30"/>
      <c r="MTB13" s="30"/>
      <c r="MTC13" s="30"/>
      <c r="MTD13" s="30"/>
      <c r="MTE13" s="30"/>
      <c r="MTF13" s="30"/>
      <c r="MTG13" s="30"/>
      <c r="MTH13" s="30"/>
      <c r="MTI13" s="30"/>
      <c r="MTJ13" s="30"/>
      <c r="MTK13" s="30"/>
      <c r="MTL13" s="30"/>
      <c r="MTM13" s="30"/>
      <c r="MTN13" s="30"/>
      <c r="MTO13" s="30"/>
      <c r="MTP13" s="30"/>
      <c r="MTQ13" s="30"/>
      <c r="MTR13" s="30"/>
      <c r="MTS13" s="30"/>
      <c r="MTT13" s="30"/>
      <c r="MTU13" s="30"/>
      <c r="MTV13" s="30"/>
      <c r="MTW13" s="30"/>
      <c r="MTX13" s="30"/>
      <c r="MTY13" s="30"/>
      <c r="MTZ13" s="30"/>
      <c r="MUA13" s="30"/>
      <c r="MUB13" s="30"/>
      <c r="MUC13" s="30"/>
      <c r="MUD13" s="30"/>
      <c r="MUE13" s="30"/>
      <c r="MUF13" s="30"/>
      <c r="MUG13" s="30"/>
      <c r="MUH13" s="30"/>
      <c r="MUI13" s="30"/>
      <c r="MUJ13" s="30"/>
      <c r="MUK13" s="30"/>
      <c r="MUL13" s="30"/>
      <c r="MUM13" s="30"/>
      <c r="MUN13" s="30"/>
      <c r="MUO13" s="30"/>
      <c r="MUP13" s="30"/>
      <c r="MUQ13" s="30"/>
      <c r="MUR13" s="30"/>
      <c r="MUS13" s="30"/>
      <c r="MUT13" s="30"/>
      <c r="MUU13" s="30"/>
      <c r="MUV13" s="30"/>
      <c r="MUW13" s="30"/>
      <c r="MUX13" s="30"/>
      <c r="MUY13" s="30"/>
      <c r="MUZ13" s="30"/>
      <c r="MVA13" s="30"/>
      <c r="MVB13" s="30"/>
      <c r="MVC13" s="30"/>
      <c r="MVD13" s="30"/>
      <c r="MVE13" s="30"/>
      <c r="MVF13" s="30"/>
      <c r="MVG13" s="30"/>
      <c r="MVH13" s="30"/>
      <c r="MVI13" s="30"/>
      <c r="MVJ13" s="30"/>
      <c r="MVK13" s="30"/>
      <c r="MVL13" s="30"/>
      <c r="MVM13" s="30"/>
      <c r="MVN13" s="30"/>
      <c r="MVO13" s="30"/>
      <c r="MVP13" s="30"/>
      <c r="MVQ13" s="30"/>
      <c r="MVR13" s="30"/>
      <c r="MVS13" s="30"/>
      <c r="MVT13" s="30"/>
      <c r="MVU13" s="30"/>
      <c r="MVV13" s="30"/>
      <c r="MVW13" s="30"/>
      <c r="MVX13" s="30"/>
      <c r="MVY13" s="30"/>
      <c r="MVZ13" s="30"/>
      <c r="MWA13" s="30"/>
      <c r="MWB13" s="30"/>
      <c r="MWC13" s="30"/>
      <c r="MWD13" s="30"/>
      <c r="MWE13" s="30"/>
      <c r="MWF13" s="30"/>
      <c r="MWG13" s="30"/>
      <c r="MWH13" s="30"/>
      <c r="MWI13" s="30"/>
      <c r="MWJ13" s="30"/>
      <c r="MWK13" s="30"/>
      <c r="MWL13" s="30"/>
      <c r="MWM13" s="30"/>
      <c r="MWN13" s="30"/>
      <c r="MWO13" s="30"/>
      <c r="MWP13" s="30"/>
      <c r="MWQ13" s="30"/>
      <c r="MWR13" s="30"/>
      <c r="MWS13" s="30"/>
      <c r="MWT13" s="30"/>
      <c r="MWU13" s="30"/>
      <c r="MWV13" s="30"/>
      <c r="MWW13" s="30"/>
      <c r="MWX13" s="30"/>
      <c r="MWY13" s="30"/>
      <c r="MWZ13" s="30"/>
      <c r="MXA13" s="30"/>
      <c r="MXB13" s="30"/>
      <c r="MXC13" s="30"/>
      <c r="MXD13" s="30"/>
      <c r="MXE13" s="30"/>
      <c r="MXF13" s="30"/>
      <c r="MXG13" s="30"/>
      <c r="MXH13" s="30"/>
      <c r="MXI13" s="30"/>
      <c r="MXJ13" s="30"/>
      <c r="MXK13" s="30"/>
      <c r="MXL13" s="30"/>
      <c r="MXM13" s="30"/>
      <c r="MXN13" s="30"/>
      <c r="MXO13" s="30"/>
      <c r="MXP13" s="30"/>
      <c r="MXQ13" s="30"/>
      <c r="MXR13" s="30"/>
      <c r="MXS13" s="30"/>
      <c r="MXT13" s="30"/>
      <c r="MXU13" s="30"/>
      <c r="MXV13" s="30"/>
      <c r="MXW13" s="30"/>
      <c r="MXX13" s="30"/>
      <c r="MXY13" s="30"/>
      <c r="MXZ13" s="30"/>
      <c r="MYA13" s="30"/>
      <c r="MYB13" s="30"/>
      <c r="MYC13" s="30"/>
      <c r="MYD13" s="30"/>
      <c r="MYE13" s="30"/>
      <c r="MYF13" s="30"/>
      <c r="MYG13" s="30"/>
      <c r="MYH13" s="30"/>
      <c r="MYI13" s="30"/>
      <c r="MYJ13" s="30"/>
      <c r="MYK13" s="30"/>
      <c r="MYL13" s="30"/>
      <c r="MYM13" s="30"/>
      <c r="MYN13" s="30"/>
      <c r="MYO13" s="30"/>
      <c r="MYP13" s="30"/>
      <c r="MYQ13" s="30"/>
      <c r="MYR13" s="30"/>
      <c r="MYS13" s="30"/>
      <c r="MYT13" s="30"/>
      <c r="MYU13" s="30"/>
      <c r="MYV13" s="30"/>
      <c r="MYW13" s="30"/>
      <c r="MYX13" s="30"/>
      <c r="MYY13" s="30"/>
      <c r="MYZ13" s="30"/>
      <c r="MZA13" s="30"/>
      <c r="MZB13" s="30"/>
      <c r="MZC13" s="30"/>
      <c r="MZD13" s="30"/>
      <c r="MZE13" s="30"/>
      <c r="MZF13" s="30"/>
      <c r="MZG13" s="30"/>
      <c r="MZH13" s="30"/>
      <c r="MZI13" s="30"/>
      <c r="MZJ13" s="30"/>
      <c r="MZK13" s="30"/>
      <c r="MZL13" s="30"/>
      <c r="MZM13" s="30"/>
      <c r="MZN13" s="30"/>
      <c r="MZO13" s="30"/>
      <c r="MZP13" s="30"/>
      <c r="MZQ13" s="30"/>
      <c r="MZR13" s="30"/>
      <c r="MZS13" s="30"/>
      <c r="MZT13" s="30"/>
      <c r="MZU13" s="30"/>
      <c r="MZV13" s="30"/>
      <c r="MZW13" s="30"/>
      <c r="MZX13" s="30"/>
      <c r="MZY13" s="30"/>
      <c r="MZZ13" s="30"/>
      <c r="NAA13" s="30"/>
      <c r="NAB13" s="30"/>
      <c r="NAC13" s="30"/>
      <c r="NAD13" s="30"/>
      <c r="NAE13" s="30"/>
      <c r="NAF13" s="30"/>
      <c r="NAG13" s="30"/>
      <c r="NAH13" s="30"/>
      <c r="NAI13" s="30"/>
      <c r="NAJ13" s="30"/>
      <c r="NAK13" s="30"/>
      <c r="NAL13" s="30"/>
      <c r="NAM13" s="30"/>
      <c r="NAN13" s="30"/>
      <c r="NAO13" s="30"/>
      <c r="NAP13" s="30"/>
      <c r="NAQ13" s="30"/>
      <c r="NAR13" s="30"/>
      <c r="NAS13" s="30"/>
      <c r="NAT13" s="30"/>
      <c r="NAU13" s="30"/>
      <c r="NAV13" s="30"/>
      <c r="NAW13" s="30"/>
      <c r="NAX13" s="30"/>
      <c r="NAY13" s="30"/>
      <c r="NAZ13" s="30"/>
      <c r="NBA13" s="30"/>
      <c r="NBB13" s="30"/>
      <c r="NBC13" s="30"/>
      <c r="NBD13" s="30"/>
      <c r="NBE13" s="30"/>
      <c r="NBF13" s="30"/>
      <c r="NBG13" s="30"/>
      <c r="NBH13" s="30"/>
      <c r="NBI13" s="30"/>
      <c r="NBJ13" s="30"/>
      <c r="NBK13" s="30"/>
      <c r="NBL13" s="30"/>
      <c r="NBM13" s="30"/>
      <c r="NBN13" s="30"/>
      <c r="NBO13" s="30"/>
      <c r="NBP13" s="30"/>
      <c r="NBQ13" s="30"/>
      <c r="NBR13" s="30"/>
      <c r="NBS13" s="30"/>
      <c r="NBT13" s="30"/>
      <c r="NBU13" s="30"/>
      <c r="NBV13" s="30"/>
      <c r="NBW13" s="30"/>
      <c r="NBX13" s="30"/>
      <c r="NBY13" s="30"/>
      <c r="NBZ13" s="30"/>
      <c r="NCA13" s="30"/>
      <c r="NCB13" s="30"/>
      <c r="NCC13" s="30"/>
      <c r="NCD13" s="30"/>
      <c r="NCE13" s="30"/>
      <c r="NCF13" s="30"/>
      <c r="NCG13" s="30"/>
      <c r="NCH13" s="30"/>
      <c r="NCI13" s="30"/>
      <c r="NCJ13" s="30"/>
      <c r="NCK13" s="30"/>
      <c r="NCL13" s="30"/>
      <c r="NCM13" s="30"/>
      <c r="NCN13" s="30"/>
      <c r="NCO13" s="30"/>
      <c r="NCP13" s="30"/>
      <c r="NCQ13" s="30"/>
      <c r="NCR13" s="30"/>
      <c r="NCS13" s="30"/>
      <c r="NCT13" s="30"/>
      <c r="NCU13" s="30"/>
      <c r="NCV13" s="30"/>
      <c r="NCW13" s="30"/>
      <c r="NCX13" s="30"/>
      <c r="NCY13" s="30"/>
      <c r="NCZ13" s="30"/>
      <c r="NDA13" s="30"/>
      <c r="NDB13" s="30"/>
      <c r="NDC13" s="30"/>
      <c r="NDD13" s="30"/>
      <c r="NDE13" s="30"/>
      <c r="NDF13" s="30"/>
      <c r="NDG13" s="30"/>
      <c r="NDH13" s="30"/>
      <c r="NDI13" s="30"/>
      <c r="NDJ13" s="30"/>
      <c r="NDK13" s="30"/>
      <c r="NDL13" s="30"/>
      <c r="NDM13" s="30"/>
      <c r="NDN13" s="30"/>
      <c r="NDO13" s="30"/>
      <c r="NDP13" s="30"/>
      <c r="NDQ13" s="30"/>
      <c r="NDR13" s="30"/>
      <c r="NDS13" s="30"/>
      <c r="NDT13" s="30"/>
      <c r="NDU13" s="30"/>
      <c r="NDV13" s="30"/>
      <c r="NDW13" s="30"/>
      <c r="NDX13" s="30"/>
      <c r="NDY13" s="30"/>
      <c r="NDZ13" s="30"/>
      <c r="NEA13" s="30"/>
      <c r="NEB13" s="30"/>
      <c r="NEC13" s="30"/>
      <c r="NED13" s="30"/>
      <c r="NEE13" s="30"/>
      <c r="NEF13" s="30"/>
      <c r="NEG13" s="30"/>
      <c r="NEH13" s="30"/>
      <c r="NEI13" s="30"/>
      <c r="NEJ13" s="30"/>
      <c r="NEK13" s="30"/>
      <c r="NEL13" s="30"/>
      <c r="NEM13" s="30"/>
      <c r="NEN13" s="30"/>
      <c r="NEO13" s="30"/>
      <c r="NEP13" s="30"/>
      <c r="NEQ13" s="30"/>
      <c r="NER13" s="30"/>
      <c r="NES13" s="30"/>
      <c r="NET13" s="30"/>
      <c r="NEU13" s="30"/>
      <c r="NEV13" s="30"/>
      <c r="NEW13" s="30"/>
      <c r="NEX13" s="30"/>
      <c r="NEY13" s="30"/>
      <c r="NEZ13" s="30"/>
      <c r="NFA13" s="30"/>
      <c r="NFB13" s="30"/>
      <c r="NFC13" s="30"/>
      <c r="NFD13" s="30"/>
      <c r="NFE13" s="30"/>
      <c r="NFF13" s="30"/>
      <c r="NFG13" s="30"/>
      <c r="NFH13" s="30"/>
      <c r="NFI13" s="30"/>
      <c r="NFJ13" s="30"/>
      <c r="NFK13" s="30"/>
      <c r="NFL13" s="30"/>
      <c r="NFM13" s="30"/>
      <c r="NFN13" s="30"/>
      <c r="NFO13" s="30"/>
      <c r="NFP13" s="30"/>
      <c r="NFQ13" s="30"/>
      <c r="NFR13" s="30"/>
      <c r="NFS13" s="30"/>
      <c r="NFT13" s="30"/>
      <c r="NFU13" s="30"/>
      <c r="NFV13" s="30"/>
      <c r="NFW13" s="30"/>
      <c r="NFX13" s="30"/>
      <c r="NFY13" s="30"/>
      <c r="NFZ13" s="30"/>
      <c r="NGA13" s="30"/>
      <c r="NGB13" s="30"/>
      <c r="NGC13" s="30"/>
      <c r="NGD13" s="30"/>
      <c r="NGE13" s="30"/>
      <c r="NGF13" s="30"/>
      <c r="NGG13" s="30"/>
      <c r="NGH13" s="30"/>
      <c r="NGI13" s="30"/>
      <c r="NGJ13" s="30"/>
      <c r="NGK13" s="30"/>
      <c r="NGL13" s="30"/>
      <c r="NGM13" s="30"/>
      <c r="NGN13" s="30"/>
      <c r="NGO13" s="30"/>
      <c r="NGP13" s="30"/>
      <c r="NGQ13" s="30"/>
      <c r="NGR13" s="30"/>
      <c r="NGS13" s="30"/>
      <c r="NGT13" s="30"/>
      <c r="NGU13" s="30"/>
      <c r="NGV13" s="30"/>
      <c r="NGW13" s="30"/>
      <c r="NGX13" s="30"/>
      <c r="NGY13" s="30"/>
      <c r="NGZ13" s="30"/>
      <c r="NHA13" s="30"/>
      <c r="NHB13" s="30"/>
      <c r="NHC13" s="30"/>
      <c r="NHD13" s="30"/>
      <c r="NHE13" s="30"/>
      <c r="NHF13" s="30"/>
      <c r="NHG13" s="30"/>
      <c r="NHH13" s="30"/>
      <c r="NHI13" s="30"/>
      <c r="NHJ13" s="30"/>
      <c r="NHK13" s="30"/>
      <c r="NHL13" s="30"/>
      <c r="NHM13" s="30"/>
      <c r="NHN13" s="30"/>
      <c r="NHO13" s="30"/>
      <c r="NHP13" s="30"/>
      <c r="NHQ13" s="30"/>
      <c r="NHR13" s="30"/>
      <c r="NHS13" s="30"/>
      <c r="NHT13" s="30"/>
      <c r="NHU13" s="30"/>
      <c r="NHV13" s="30"/>
      <c r="NHW13" s="30"/>
      <c r="NHX13" s="30"/>
      <c r="NHY13" s="30"/>
      <c r="NHZ13" s="30"/>
      <c r="NIA13" s="30"/>
      <c r="NIB13" s="30"/>
      <c r="NIC13" s="30"/>
      <c r="NID13" s="30"/>
      <c r="NIE13" s="30"/>
      <c r="NIF13" s="30"/>
      <c r="NIG13" s="30"/>
      <c r="NIH13" s="30"/>
      <c r="NII13" s="30"/>
      <c r="NIJ13" s="30"/>
      <c r="NIK13" s="30"/>
      <c r="NIL13" s="30"/>
      <c r="NIM13" s="30"/>
      <c r="NIN13" s="30"/>
      <c r="NIO13" s="30"/>
      <c r="NIP13" s="30"/>
      <c r="NIQ13" s="30"/>
      <c r="NIR13" s="30"/>
      <c r="NIS13" s="30"/>
      <c r="NIT13" s="30"/>
      <c r="NIU13" s="30"/>
      <c r="NIV13" s="30"/>
      <c r="NIW13" s="30"/>
      <c r="NIX13" s="30"/>
      <c r="NIY13" s="30"/>
      <c r="NIZ13" s="30"/>
      <c r="NJA13" s="30"/>
      <c r="NJB13" s="30"/>
      <c r="NJC13" s="30"/>
      <c r="NJD13" s="30"/>
      <c r="NJE13" s="30"/>
      <c r="NJF13" s="30"/>
      <c r="NJG13" s="30"/>
      <c r="NJH13" s="30"/>
      <c r="NJI13" s="30"/>
      <c r="NJJ13" s="30"/>
      <c r="NJK13" s="30"/>
      <c r="NJL13" s="30"/>
      <c r="NJM13" s="30"/>
      <c r="NJN13" s="30"/>
      <c r="NJO13" s="30"/>
      <c r="NJP13" s="30"/>
      <c r="NJQ13" s="30"/>
      <c r="NJR13" s="30"/>
      <c r="NJS13" s="30"/>
      <c r="NJT13" s="30"/>
      <c r="NJU13" s="30"/>
      <c r="NJV13" s="30"/>
      <c r="NJW13" s="30"/>
      <c r="NJX13" s="30"/>
      <c r="NJY13" s="30"/>
      <c r="NJZ13" s="30"/>
      <c r="NKA13" s="30"/>
      <c r="NKB13" s="30"/>
      <c r="NKC13" s="30"/>
      <c r="NKD13" s="30"/>
      <c r="NKE13" s="30"/>
      <c r="NKF13" s="30"/>
      <c r="NKG13" s="30"/>
      <c r="NKH13" s="30"/>
      <c r="NKI13" s="30"/>
      <c r="NKJ13" s="30"/>
      <c r="NKK13" s="30"/>
      <c r="NKL13" s="30"/>
      <c r="NKM13" s="30"/>
      <c r="NKN13" s="30"/>
      <c r="NKO13" s="30"/>
      <c r="NKP13" s="30"/>
      <c r="NKQ13" s="30"/>
      <c r="NKR13" s="30"/>
      <c r="NKS13" s="30"/>
      <c r="NKT13" s="30"/>
      <c r="NKU13" s="30"/>
      <c r="NKV13" s="30"/>
      <c r="NKW13" s="30"/>
      <c r="NKX13" s="30"/>
      <c r="NKY13" s="30"/>
      <c r="NKZ13" s="30"/>
      <c r="NLA13" s="30"/>
      <c r="NLB13" s="30"/>
      <c r="NLC13" s="30"/>
      <c r="NLD13" s="30"/>
      <c r="NLE13" s="30"/>
      <c r="NLF13" s="30"/>
      <c r="NLG13" s="30"/>
      <c r="NLH13" s="30"/>
      <c r="NLI13" s="30"/>
      <c r="NLJ13" s="30"/>
      <c r="NLK13" s="30"/>
      <c r="NLL13" s="30"/>
      <c r="NLM13" s="30"/>
      <c r="NLN13" s="30"/>
      <c r="NLO13" s="30"/>
      <c r="NLP13" s="30"/>
      <c r="NLQ13" s="30"/>
      <c r="NLR13" s="30"/>
      <c r="NLS13" s="30"/>
      <c r="NLT13" s="30"/>
      <c r="NLU13" s="30"/>
      <c r="NLV13" s="30"/>
      <c r="NLW13" s="30"/>
      <c r="NLX13" s="30"/>
      <c r="NLY13" s="30"/>
      <c r="NLZ13" s="30"/>
      <c r="NMA13" s="30"/>
      <c r="NMB13" s="30"/>
      <c r="NMC13" s="30"/>
      <c r="NMD13" s="30"/>
      <c r="NME13" s="30"/>
      <c r="NMF13" s="30"/>
      <c r="NMG13" s="30"/>
      <c r="NMH13" s="30"/>
      <c r="NMI13" s="30"/>
      <c r="NMJ13" s="30"/>
      <c r="NMK13" s="30"/>
      <c r="NML13" s="30"/>
      <c r="NMM13" s="30"/>
      <c r="NMN13" s="30"/>
      <c r="NMO13" s="30"/>
      <c r="NMP13" s="30"/>
      <c r="NMQ13" s="30"/>
      <c r="NMR13" s="30"/>
      <c r="NMS13" s="30"/>
      <c r="NMT13" s="30"/>
      <c r="NMU13" s="30"/>
      <c r="NMV13" s="30"/>
      <c r="NMW13" s="30"/>
      <c r="NMX13" s="30"/>
      <c r="NMY13" s="30"/>
      <c r="NMZ13" s="30"/>
      <c r="NNA13" s="30"/>
      <c r="NNB13" s="30"/>
      <c r="NNC13" s="30"/>
      <c r="NND13" s="30"/>
      <c r="NNE13" s="30"/>
      <c r="NNF13" s="30"/>
      <c r="NNG13" s="30"/>
      <c r="NNH13" s="30"/>
      <c r="NNI13" s="30"/>
      <c r="NNJ13" s="30"/>
      <c r="NNK13" s="30"/>
      <c r="NNL13" s="30"/>
      <c r="NNM13" s="30"/>
      <c r="NNN13" s="30"/>
      <c r="NNO13" s="30"/>
      <c r="NNP13" s="30"/>
      <c r="NNQ13" s="30"/>
      <c r="NNR13" s="30"/>
      <c r="NNS13" s="30"/>
      <c r="NNT13" s="30"/>
      <c r="NNU13" s="30"/>
      <c r="NNV13" s="30"/>
      <c r="NNW13" s="30"/>
      <c r="NNX13" s="30"/>
      <c r="NNY13" s="30"/>
      <c r="NNZ13" s="30"/>
      <c r="NOA13" s="30"/>
      <c r="NOB13" s="30"/>
      <c r="NOC13" s="30"/>
      <c r="NOD13" s="30"/>
      <c r="NOE13" s="30"/>
      <c r="NOF13" s="30"/>
      <c r="NOG13" s="30"/>
      <c r="NOH13" s="30"/>
      <c r="NOI13" s="30"/>
      <c r="NOJ13" s="30"/>
      <c r="NOK13" s="30"/>
      <c r="NOL13" s="30"/>
      <c r="NOM13" s="30"/>
      <c r="NON13" s="30"/>
      <c r="NOO13" s="30"/>
      <c r="NOP13" s="30"/>
      <c r="NOQ13" s="30"/>
      <c r="NOR13" s="30"/>
      <c r="NOS13" s="30"/>
      <c r="NOT13" s="30"/>
      <c r="NOU13" s="30"/>
      <c r="NOV13" s="30"/>
      <c r="NOW13" s="30"/>
      <c r="NOX13" s="30"/>
      <c r="NOY13" s="30"/>
      <c r="NOZ13" s="30"/>
      <c r="NPA13" s="30"/>
      <c r="NPB13" s="30"/>
      <c r="NPC13" s="30"/>
      <c r="NPD13" s="30"/>
      <c r="NPE13" s="30"/>
      <c r="NPF13" s="30"/>
      <c r="NPG13" s="30"/>
      <c r="NPH13" s="30"/>
      <c r="NPI13" s="30"/>
      <c r="NPJ13" s="30"/>
      <c r="NPK13" s="30"/>
      <c r="NPL13" s="30"/>
      <c r="NPM13" s="30"/>
      <c r="NPN13" s="30"/>
      <c r="NPO13" s="30"/>
      <c r="NPP13" s="30"/>
      <c r="NPQ13" s="30"/>
      <c r="NPR13" s="30"/>
      <c r="NPS13" s="30"/>
      <c r="NPT13" s="30"/>
      <c r="NPU13" s="30"/>
      <c r="NPV13" s="30"/>
      <c r="NPW13" s="30"/>
      <c r="NPX13" s="30"/>
      <c r="NPY13" s="30"/>
      <c r="NPZ13" s="30"/>
      <c r="NQA13" s="30"/>
      <c r="NQB13" s="30"/>
      <c r="NQC13" s="30"/>
      <c r="NQD13" s="30"/>
      <c r="NQE13" s="30"/>
      <c r="NQF13" s="30"/>
      <c r="NQG13" s="30"/>
      <c r="NQH13" s="30"/>
      <c r="NQI13" s="30"/>
      <c r="NQJ13" s="30"/>
      <c r="NQK13" s="30"/>
      <c r="NQL13" s="30"/>
      <c r="NQM13" s="30"/>
      <c r="NQN13" s="30"/>
      <c r="NQO13" s="30"/>
      <c r="NQP13" s="30"/>
      <c r="NQQ13" s="30"/>
      <c r="NQR13" s="30"/>
      <c r="NQS13" s="30"/>
      <c r="NQT13" s="30"/>
      <c r="NQU13" s="30"/>
      <c r="NQV13" s="30"/>
      <c r="NQW13" s="30"/>
      <c r="NQX13" s="30"/>
      <c r="NQY13" s="30"/>
      <c r="NQZ13" s="30"/>
      <c r="NRA13" s="30"/>
      <c r="NRB13" s="30"/>
      <c r="NRC13" s="30"/>
      <c r="NRD13" s="30"/>
      <c r="NRE13" s="30"/>
      <c r="NRF13" s="30"/>
      <c r="NRG13" s="30"/>
      <c r="NRH13" s="30"/>
      <c r="NRI13" s="30"/>
      <c r="NRJ13" s="30"/>
      <c r="NRK13" s="30"/>
      <c r="NRL13" s="30"/>
      <c r="NRM13" s="30"/>
      <c r="NRN13" s="30"/>
      <c r="NRO13" s="30"/>
      <c r="NRP13" s="30"/>
      <c r="NRQ13" s="30"/>
      <c r="NRR13" s="30"/>
      <c r="NRS13" s="30"/>
      <c r="NRT13" s="30"/>
      <c r="NRU13" s="30"/>
      <c r="NRV13" s="30"/>
      <c r="NRW13" s="30"/>
      <c r="NRX13" s="30"/>
      <c r="NRY13" s="30"/>
      <c r="NRZ13" s="30"/>
      <c r="NSA13" s="30"/>
      <c r="NSB13" s="30"/>
      <c r="NSC13" s="30"/>
      <c r="NSD13" s="30"/>
      <c r="NSE13" s="30"/>
      <c r="NSF13" s="30"/>
      <c r="NSG13" s="30"/>
      <c r="NSH13" s="30"/>
      <c r="NSI13" s="30"/>
      <c r="NSJ13" s="30"/>
      <c r="NSK13" s="30"/>
      <c r="NSL13" s="30"/>
      <c r="NSM13" s="30"/>
      <c r="NSN13" s="30"/>
      <c r="NSO13" s="30"/>
      <c r="NSP13" s="30"/>
      <c r="NSQ13" s="30"/>
      <c r="NSR13" s="30"/>
      <c r="NSS13" s="30"/>
      <c r="NST13" s="30"/>
      <c r="NSU13" s="30"/>
      <c r="NSV13" s="30"/>
      <c r="NSW13" s="30"/>
      <c r="NSX13" s="30"/>
      <c r="NSY13" s="30"/>
      <c r="NSZ13" s="30"/>
      <c r="NTA13" s="30"/>
      <c r="NTB13" s="30"/>
      <c r="NTC13" s="30"/>
      <c r="NTD13" s="30"/>
      <c r="NTE13" s="30"/>
      <c r="NTF13" s="30"/>
      <c r="NTG13" s="30"/>
      <c r="NTH13" s="30"/>
      <c r="NTI13" s="30"/>
      <c r="NTJ13" s="30"/>
      <c r="NTK13" s="30"/>
      <c r="NTL13" s="30"/>
      <c r="NTM13" s="30"/>
      <c r="NTN13" s="30"/>
      <c r="NTO13" s="30"/>
      <c r="NTP13" s="30"/>
      <c r="NTQ13" s="30"/>
      <c r="NTR13" s="30"/>
      <c r="NTS13" s="30"/>
      <c r="NTT13" s="30"/>
      <c r="NTU13" s="30"/>
      <c r="NTV13" s="30"/>
      <c r="NTW13" s="30"/>
      <c r="NTX13" s="30"/>
      <c r="NTY13" s="30"/>
      <c r="NTZ13" s="30"/>
      <c r="NUA13" s="30"/>
      <c r="NUB13" s="30"/>
      <c r="NUC13" s="30"/>
      <c r="NUD13" s="30"/>
      <c r="NUE13" s="30"/>
      <c r="NUF13" s="30"/>
      <c r="NUG13" s="30"/>
      <c r="NUH13" s="30"/>
      <c r="NUI13" s="30"/>
      <c r="NUJ13" s="30"/>
      <c r="NUK13" s="30"/>
      <c r="NUL13" s="30"/>
      <c r="NUM13" s="30"/>
      <c r="NUN13" s="30"/>
      <c r="NUO13" s="30"/>
      <c r="NUP13" s="30"/>
      <c r="NUQ13" s="30"/>
      <c r="NUR13" s="30"/>
      <c r="NUS13" s="30"/>
      <c r="NUT13" s="30"/>
      <c r="NUU13" s="30"/>
      <c r="NUV13" s="30"/>
      <c r="NUW13" s="30"/>
      <c r="NUX13" s="30"/>
      <c r="NUY13" s="30"/>
      <c r="NUZ13" s="30"/>
      <c r="NVA13" s="30"/>
      <c r="NVB13" s="30"/>
      <c r="NVC13" s="30"/>
      <c r="NVD13" s="30"/>
      <c r="NVE13" s="30"/>
      <c r="NVF13" s="30"/>
      <c r="NVG13" s="30"/>
      <c r="NVH13" s="30"/>
      <c r="NVI13" s="30"/>
      <c r="NVJ13" s="30"/>
      <c r="NVK13" s="30"/>
      <c r="NVL13" s="30"/>
      <c r="NVM13" s="30"/>
      <c r="NVN13" s="30"/>
      <c r="NVO13" s="30"/>
      <c r="NVP13" s="30"/>
      <c r="NVQ13" s="30"/>
      <c r="NVR13" s="30"/>
      <c r="NVS13" s="30"/>
      <c r="NVT13" s="30"/>
      <c r="NVU13" s="30"/>
      <c r="NVV13" s="30"/>
      <c r="NVW13" s="30"/>
      <c r="NVX13" s="30"/>
      <c r="NVY13" s="30"/>
      <c r="NVZ13" s="30"/>
      <c r="NWA13" s="30"/>
      <c r="NWB13" s="30"/>
      <c r="NWC13" s="30"/>
      <c r="NWD13" s="30"/>
      <c r="NWE13" s="30"/>
      <c r="NWF13" s="30"/>
      <c r="NWG13" s="30"/>
      <c r="NWH13" s="30"/>
      <c r="NWI13" s="30"/>
      <c r="NWJ13" s="30"/>
      <c r="NWK13" s="30"/>
      <c r="NWL13" s="30"/>
      <c r="NWM13" s="30"/>
      <c r="NWN13" s="30"/>
      <c r="NWO13" s="30"/>
      <c r="NWP13" s="30"/>
      <c r="NWQ13" s="30"/>
      <c r="NWR13" s="30"/>
      <c r="NWS13" s="30"/>
      <c r="NWT13" s="30"/>
      <c r="NWU13" s="30"/>
      <c r="NWV13" s="30"/>
      <c r="NWW13" s="30"/>
      <c r="NWX13" s="30"/>
      <c r="NWY13" s="30"/>
      <c r="NWZ13" s="30"/>
      <c r="NXA13" s="30"/>
      <c r="NXB13" s="30"/>
      <c r="NXC13" s="30"/>
      <c r="NXD13" s="30"/>
      <c r="NXE13" s="30"/>
      <c r="NXF13" s="30"/>
      <c r="NXG13" s="30"/>
      <c r="NXH13" s="30"/>
      <c r="NXI13" s="30"/>
      <c r="NXJ13" s="30"/>
      <c r="NXK13" s="30"/>
      <c r="NXL13" s="30"/>
      <c r="NXM13" s="30"/>
      <c r="NXN13" s="30"/>
      <c r="NXO13" s="30"/>
      <c r="NXP13" s="30"/>
      <c r="NXQ13" s="30"/>
      <c r="NXR13" s="30"/>
      <c r="NXS13" s="30"/>
      <c r="NXT13" s="30"/>
      <c r="NXU13" s="30"/>
      <c r="NXV13" s="30"/>
      <c r="NXW13" s="30"/>
      <c r="NXX13" s="30"/>
      <c r="NXY13" s="30"/>
      <c r="NXZ13" s="30"/>
      <c r="NYA13" s="30"/>
      <c r="NYB13" s="30"/>
      <c r="NYC13" s="30"/>
      <c r="NYD13" s="30"/>
      <c r="NYE13" s="30"/>
      <c r="NYF13" s="30"/>
      <c r="NYG13" s="30"/>
      <c r="NYH13" s="30"/>
      <c r="NYI13" s="30"/>
      <c r="NYJ13" s="30"/>
      <c r="NYK13" s="30"/>
      <c r="NYL13" s="30"/>
      <c r="NYM13" s="30"/>
      <c r="NYN13" s="30"/>
      <c r="NYO13" s="30"/>
      <c r="NYP13" s="30"/>
      <c r="NYQ13" s="30"/>
      <c r="NYR13" s="30"/>
      <c r="NYS13" s="30"/>
      <c r="NYT13" s="30"/>
      <c r="NYU13" s="30"/>
      <c r="NYV13" s="30"/>
      <c r="NYW13" s="30"/>
      <c r="NYX13" s="30"/>
      <c r="NYY13" s="30"/>
      <c r="NYZ13" s="30"/>
      <c r="NZA13" s="30"/>
      <c r="NZB13" s="30"/>
      <c r="NZC13" s="30"/>
      <c r="NZD13" s="30"/>
      <c r="NZE13" s="30"/>
      <c r="NZF13" s="30"/>
      <c r="NZG13" s="30"/>
      <c r="NZH13" s="30"/>
      <c r="NZI13" s="30"/>
      <c r="NZJ13" s="30"/>
      <c r="NZK13" s="30"/>
      <c r="NZL13" s="30"/>
      <c r="NZM13" s="30"/>
      <c r="NZN13" s="30"/>
      <c r="NZO13" s="30"/>
      <c r="NZP13" s="30"/>
      <c r="NZQ13" s="30"/>
      <c r="NZR13" s="30"/>
      <c r="NZS13" s="30"/>
      <c r="NZT13" s="30"/>
      <c r="NZU13" s="30"/>
      <c r="NZV13" s="30"/>
      <c r="NZW13" s="30"/>
      <c r="NZX13" s="30"/>
      <c r="NZY13" s="30"/>
      <c r="NZZ13" s="30"/>
      <c r="OAA13" s="30"/>
      <c r="OAB13" s="30"/>
      <c r="OAC13" s="30"/>
      <c r="OAD13" s="30"/>
      <c r="OAE13" s="30"/>
      <c r="OAF13" s="30"/>
      <c r="OAG13" s="30"/>
      <c r="OAH13" s="30"/>
      <c r="OAI13" s="30"/>
      <c r="OAJ13" s="30"/>
      <c r="OAK13" s="30"/>
      <c r="OAL13" s="30"/>
      <c r="OAM13" s="30"/>
      <c r="OAN13" s="30"/>
      <c r="OAO13" s="30"/>
      <c r="OAP13" s="30"/>
      <c r="OAQ13" s="30"/>
      <c r="OAR13" s="30"/>
      <c r="OAS13" s="30"/>
      <c r="OAT13" s="30"/>
      <c r="OAU13" s="30"/>
      <c r="OAV13" s="30"/>
      <c r="OAW13" s="30"/>
      <c r="OAX13" s="30"/>
      <c r="OAY13" s="30"/>
      <c r="OAZ13" s="30"/>
      <c r="OBA13" s="30"/>
      <c r="OBB13" s="30"/>
      <c r="OBC13" s="30"/>
      <c r="OBD13" s="30"/>
      <c r="OBE13" s="30"/>
      <c r="OBF13" s="30"/>
      <c r="OBG13" s="30"/>
      <c r="OBH13" s="30"/>
      <c r="OBI13" s="30"/>
      <c r="OBJ13" s="30"/>
      <c r="OBK13" s="30"/>
      <c r="OBL13" s="30"/>
      <c r="OBM13" s="30"/>
      <c r="OBN13" s="30"/>
      <c r="OBO13" s="30"/>
      <c r="OBP13" s="30"/>
      <c r="OBQ13" s="30"/>
      <c r="OBR13" s="30"/>
      <c r="OBS13" s="30"/>
      <c r="OBT13" s="30"/>
      <c r="OBU13" s="30"/>
      <c r="OBV13" s="30"/>
      <c r="OBW13" s="30"/>
      <c r="OBX13" s="30"/>
      <c r="OBY13" s="30"/>
      <c r="OBZ13" s="30"/>
      <c r="OCA13" s="30"/>
      <c r="OCB13" s="30"/>
      <c r="OCC13" s="30"/>
      <c r="OCD13" s="30"/>
      <c r="OCE13" s="30"/>
      <c r="OCF13" s="30"/>
      <c r="OCG13" s="30"/>
      <c r="OCH13" s="30"/>
      <c r="OCI13" s="30"/>
      <c r="OCJ13" s="30"/>
      <c r="OCK13" s="30"/>
      <c r="OCL13" s="30"/>
      <c r="OCM13" s="30"/>
      <c r="OCN13" s="30"/>
      <c r="OCO13" s="30"/>
      <c r="OCP13" s="30"/>
      <c r="OCQ13" s="30"/>
      <c r="OCR13" s="30"/>
      <c r="OCS13" s="30"/>
      <c r="OCT13" s="30"/>
      <c r="OCU13" s="30"/>
      <c r="OCV13" s="30"/>
      <c r="OCW13" s="30"/>
      <c r="OCX13" s="30"/>
      <c r="OCY13" s="30"/>
      <c r="OCZ13" s="30"/>
      <c r="ODA13" s="30"/>
      <c r="ODB13" s="30"/>
      <c r="ODC13" s="30"/>
      <c r="ODD13" s="30"/>
      <c r="ODE13" s="30"/>
      <c r="ODF13" s="30"/>
      <c r="ODG13" s="30"/>
      <c r="ODH13" s="30"/>
      <c r="ODI13" s="30"/>
      <c r="ODJ13" s="30"/>
      <c r="ODK13" s="30"/>
      <c r="ODL13" s="30"/>
      <c r="ODM13" s="30"/>
      <c r="ODN13" s="30"/>
      <c r="ODO13" s="30"/>
      <c r="ODP13" s="30"/>
      <c r="ODQ13" s="30"/>
      <c r="ODR13" s="30"/>
      <c r="ODS13" s="30"/>
      <c r="ODT13" s="30"/>
      <c r="ODU13" s="30"/>
      <c r="ODV13" s="30"/>
      <c r="ODW13" s="30"/>
      <c r="ODX13" s="30"/>
      <c r="ODY13" s="30"/>
      <c r="ODZ13" s="30"/>
      <c r="OEA13" s="30"/>
      <c r="OEB13" s="30"/>
      <c r="OEC13" s="30"/>
      <c r="OED13" s="30"/>
      <c r="OEE13" s="30"/>
      <c r="OEF13" s="30"/>
      <c r="OEG13" s="30"/>
      <c r="OEH13" s="30"/>
      <c r="OEI13" s="30"/>
      <c r="OEJ13" s="30"/>
      <c r="OEK13" s="30"/>
      <c r="OEL13" s="30"/>
      <c r="OEM13" s="30"/>
      <c r="OEN13" s="30"/>
      <c r="OEO13" s="30"/>
      <c r="OEP13" s="30"/>
      <c r="OEQ13" s="30"/>
      <c r="OER13" s="30"/>
      <c r="OES13" s="30"/>
      <c r="OET13" s="30"/>
      <c r="OEU13" s="30"/>
      <c r="OEV13" s="30"/>
      <c r="OEW13" s="30"/>
      <c r="OEX13" s="30"/>
      <c r="OEY13" s="30"/>
      <c r="OEZ13" s="30"/>
      <c r="OFA13" s="30"/>
      <c r="OFB13" s="30"/>
      <c r="OFC13" s="30"/>
      <c r="OFD13" s="30"/>
      <c r="OFE13" s="30"/>
      <c r="OFF13" s="30"/>
      <c r="OFG13" s="30"/>
      <c r="OFH13" s="30"/>
      <c r="OFI13" s="30"/>
      <c r="OFJ13" s="30"/>
      <c r="OFK13" s="30"/>
      <c r="OFL13" s="30"/>
      <c r="OFM13" s="30"/>
      <c r="OFN13" s="30"/>
      <c r="OFO13" s="30"/>
      <c r="OFP13" s="30"/>
      <c r="OFQ13" s="30"/>
      <c r="OFR13" s="30"/>
      <c r="OFS13" s="30"/>
      <c r="OFT13" s="30"/>
      <c r="OFU13" s="30"/>
      <c r="OFV13" s="30"/>
      <c r="OFW13" s="30"/>
      <c r="OFX13" s="30"/>
      <c r="OFY13" s="30"/>
      <c r="OFZ13" s="30"/>
      <c r="OGA13" s="30"/>
      <c r="OGB13" s="30"/>
      <c r="OGC13" s="30"/>
      <c r="OGD13" s="30"/>
      <c r="OGE13" s="30"/>
      <c r="OGF13" s="30"/>
      <c r="OGG13" s="30"/>
      <c r="OGH13" s="30"/>
      <c r="OGI13" s="30"/>
      <c r="OGJ13" s="30"/>
      <c r="OGK13" s="30"/>
      <c r="OGL13" s="30"/>
      <c r="OGM13" s="30"/>
      <c r="OGN13" s="30"/>
      <c r="OGO13" s="30"/>
      <c r="OGP13" s="30"/>
      <c r="OGQ13" s="30"/>
      <c r="OGR13" s="30"/>
      <c r="OGS13" s="30"/>
      <c r="OGT13" s="30"/>
      <c r="OGU13" s="30"/>
      <c r="OGV13" s="30"/>
      <c r="OGW13" s="30"/>
      <c r="OGX13" s="30"/>
      <c r="OGY13" s="30"/>
      <c r="OGZ13" s="30"/>
      <c r="OHA13" s="30"/>
      <c r="OHB13" s="30"/>
      <c r="OHC13" s="30"/>
      <c r="OHD13" s="30"/>
      <c r="OHE13" s="30"/>
      <c r="OHF13" s="30"/>
      <c r="OHG13" s="30"/>
      <c r="OHH13" s="30"/>
      <c r="OHI13" s="30"/>
      <c r="OHJ13" s="30"/>
      <c r="OHK13" s="30"/>
      <c r="OHL13" s="30"/>
      <c r="OHM13" s="30"/>
      <c r="OHN13" s="30"/>
      <c r="OHO13" s="30"/>
      <c r="OHP13" s="30"/>
      <c r="OHQ13" s="30"/>
      <c r="OHR13" s="30"/>
      <c r="OHS13" s="30"/>
      <c r="OHT13" s="30"/>
      <c r="OHU13" s="30"/>
      <c r="OHV13" s="30"/>
      <c r="OHW13" s="30"/>
      <c r="OHX13" s="30"/>
      <c r="OHY13" s="30"/>
      <c r="OHZ13" s="30"/>
      <c r="OIA13" s="30"/>
      <c r="OIB13" s="30"/>
      <c r="OIC13" s="30"/>
      <c r="OID13" s="30"/>
      <c r="OIE13" s="30"/>
      <c r="OIF13" s="30"/>
      <c r="OIG13" s="30"/>
      <c r="OIH13" s="30"/>
      <c r="OII13" s="30"/>
      <c r="OIJ13" s="30"/>
      <c r="OIK13" s="30"/>
      <c r="OIL13" s="30"/>
      <c r="OIM13" s="30"/>
      <c r="OIN13" s="30"/>
      <c r="OIO13" s="30"/>
      <c r="OIP13" s="30"/>
      <c r="OIQ13" s="30"/>
      <c r="OIR13" s="30"/>
      <c r="OIS13" s="30"/>
      <c r="OIT13" s="30"/>
      <c r="OIU13" s="30"/>
      <c r="OIV13" s="30"/>
      <c r="OIW13" s="30"/>
      <c r="OIX13" s="30"/>
      <c r="OIY13" s="30"/>
      <c r="OIZ13" s="30"/>
      <c r="OJA13" s="30"/>
      <c r="OJB13" s="30"/>
      <c r="OJC13" s="30"/>
      <c r="OJD13" s="30"/>
      <c r="OJE13" s="30"/>
      <c r="OJF13" s="30"/>
      <c r="OJG13" s="30"/>
      <c r="OJH13" s="30"/>
      <c r="OJI13" s="30"/>
      <c r="OJJ13" s="30"/>
      <c r="OJK13" s="30"/>
      <c r="OJL13" s="30"/>
      <c r="OJM13" s="30"/>
      <c r="OJN13" s="30"/>
      <c r="OJO13" s="30"/>
      <c r="OJP13" s="30"/>
      <c r="OJQ13" s="30"/>
      <c r="OJR13" s="30"/>
      <c r="OJS13" s="30"/>
      <c r="OJT13" s="30"/>
      <c r="OJU13" s="30"/>
      <c r="OJV13" s="30"/>
      <c r="OJW13" s="30"/>
      <c r="OJX13" s="30"/>
      <c r="OJY13" s="30"/>
      <c r="OJZ13" s="30"/>
      <c r="OKA13" s="30"/>
      <c r="OKB13" s="30"/>
      <c r="OKC13" s="30"/>
      <c r="OKD13" s="30"/>
      <c r="OKE13" s="30"/>
      <c r="OKF13" s="30"/>
      <c r="OKG13" s="30"/>
      <c r="OKH13" s="30"/>
      <c r="OKI13" s="30"/>
      <c r="OKJ13" s="30"/>
      <c r="OKK13" s="30"/>
      <c r="OKL13" s="30"/>
      <c r="OKM13" s="30"/>
      <c r="OKN13" s="30"/>
      <c r="OKO13" s="30"/>
      <c r="OKP13" s="30"/>
      <c r="OKQ13" s="30"/>
      <c r="OKR13" s="30"/>
      <c r="OKS13" s="30"/>
      <c r="OKT13" s="30"/>
      <c r="OKU13" s="30"/>
      <c r="OKV13" s="30"/>
      <c r="OKW13" s="30"/>
      <c r="OKX13" s="30"/>
      <c r="OKY13" s="30"/>
      <c r="OKZ13" s="30"/>
      <c r="OLA13" s="30"/>
      <c r="OLB13" s="30"/>
      <c r="OLC13" s="30"/>
      <c r="OLD13" s="30"/>
      <c r="OLE13" s="30"/>
      <c r="OLF13" s="30"/>
      <c r="OLG13" s="30"/>
      <c r="OLH13" s="30"/>
      <c r="OLI13" s="30"/>
      <c r="OLJ13" s="30"/>
      <c r="OLK13" s="30"/>
      <c r="OLL13" s="30"/>
      <c r="OLM13" s="30"/>
      <c r="OLN13" s="30"/>
      <c r="OLO13" s="30"/>
      <c r="OLP13" s="30"/>
      <c r="OLQ13" s="30"/>
      <c r="OLR13" s="30"/>
      <c r="OLS13" s="30"/>
      <c r="OLT13" s="30"/>
      <c r="OLU13" s="30"/>
      <c r="OLV13" s="30"/>
      <c r="OLW13" s="30"/>
      <c r="OLX13" s="30"/>
      <c r="OLY13" s="30"/>
      <c r="OLZ13" s="30"/>
      <c r="OMA13" s="30"/>
      <c r="OMB13" s="30"/>
      <c r="OMC13" s="30"/>
      <c r="OMD13" s="30"/>
      <c r="OME13" s="30"/>
      <c r="OMF13" s="30"/>
      <c r="OMG13" s="30"/>
      <c r="OMH13" s="30"/>
      <c r="OMI13" s="30"/>
      <c r="OMJ13" s="30"/>
      <c r="OMK13" s="30"/>
      <c r="OML13" s="30"/>
      <c r="OMM13" s="30"/>
      <c r="OMN13" s="30"/>
      <c r="OMO13" s="30"/>
      <c r="OMP13" s="30"/>
      <c r="OMQ13" s="30"/>
      <c r="OMR13" s="30"/>
      <c r="OMS13" s="30"/>
      <c r="OMT13" s="30"/>
      <c r="OMU13" s="30"/>
      <c r="OMV13" s="30"/>
      <c r="OMW13" s="30"/>
      <c r="OMX13" s="30"/>
      <c r="OMY13" s="30"/>
      <c r="OMZ13" s="30"/>
      <c r="ONA13" s="30"/>
      <c r="ONB13" s="30"/>
      <c r="ONC13" s="30"/>
      <c r="OND13" s="30"/>
      <c r="ONE13" s="30"/>
      <c r="ONF13" s="30"/>
      <c r="ONG13" s="30"/>
      <c r="ONH13" s="30"/>
      <c r="ONI13" s="30"/>
      <c r="ONJ13" s="30"/>
      <c r="ONK13" s="30"/>
      <c r="ONL13" s="30"/>
      <c r="ONM13" s="30"/>
      <c r="ONN13" s="30"/>
      <c r="ONO13" s="30"/>
      <c r="ONP13" s="30"/>
      <c r="ONQ13" s="30"/>
      <c r="ONR13" s="30"/>
      <c r="ONS13" s="30"/>
      <c r="ONT13" s="30"/>
      <c r="ONU13" s="30"/>
      <c r="ONV13" s="30"/>
      <c r="ONW13" s="30"/>
      <c r="ONX13" s="30"/>
      <c r="ONY13" s="30"/>
      <c r="ONZ13" s="30"/>
      <c r="OOA13" s="30"/>
      <c r="OOB13" s="30"/>
      <c r="OOC13" s="30"/>
      <c r="OOD13" s="30"/>
      <c r="OOE13" s="30"/>
      <c r="OOF13" s="30"/>
      <c r="OOG13" s="30"/>
      <c r="OOH13" s="30"/>
      <c r="OOI13" s="30"/>
      <c r="OOJ13" s="30"/>
      <c r="OOK13" s="30"/>
      <c r="OOL13" s="30"/>
      <c r="OOM13" s="30"/>
      <c r="OON13" s="30"/>
      <c r="OOO13" s="30"/>
      <c r="OOP13" s="30"/>
      <c r="OOQ13" s="30"/>
      <c r="OOR13" s="30"/>
      <c r="OOS13" s="30"/>
      <c r="OOT13" s="30"/>
      <c r="OOU13" s="30"/>
      <c r="OOV13" s="30"/>
      <c r="OOW13" s="30"/>
      <c r="OOX13" s="30"/>
      <c r="OOY13" s="30"/>
      <c r="OOZ13" s="30"/>
      <c r="OPA13" s="30"/>
      <c r="OPB13" s="30"/>
      <c r="OPC13" s="30"/>
      <c r="OPD13" s="30"/>
      <c r="OPE13" s="30"/>
      <c r="OPF13" s="30"/>
      <c r="OPG13" s="30"/>
      <c r="OPH13" s="30"/>
      <c r="OPI13" s="30"/>
      <c r="OPJ13" s="30"/>
      <c r="OPK13" s="30"/>
      <c r="OPL13" s="30"/>
      <c r="OPM13" s="30"/>
      <c r="OPN13" s="30"/>
      <c r="OPO13" s="30"/>
      <c r="OPP13" s="30"/>
      <c r="OPQ13" s="30"/>
      <c r="OPR13" s="30"/>
      <c r="OPS13" s="30"/>
      <c r="OPT13" s="30"/>
      <c r="OPU13" s="30"/>
      <c r="OPV13" s="30"/>
      <c r="OPW13" s="30"/>
      <c r="OPX13" s="30"/>
      <c r="OPY13" s="30"/>
      <c r="OPZ13" s="30"/>
      <c r="OQA13" s="30"/>
      <c r="OQB13" s="30"/>
      <c r="OQC13" s="30"/>
      <c r="OQD13" s="30"/>
      <c r="OQE13" s="30"/>
      <c r="OQF13" s="30"/>
      <c r="OQG13" s="30"/>
      <c r="OQH13" s="30"/>
      <c r="OQI13" s="30"/>
      <c r="OQJ13" s="30"/>
      <c r="OQK13" s="30"/>
      <c r="OQL13" s="30"/>
      <c r="OQM13" s="30"/>
      <c r="OQN13" s="30"/>
      <c r="OQO13" s="30"/>
      <c r="OQP13" s="30"/>
      <c r="OQQ13" s="30"/>
      <c r="OQR13" s="30"/>
      <c r="OQS13" s="30"/>
      <c r="OQT13" s="30"/>
      <c r="OQU13" s="30"/>
      <c r="OQV13" s="30"/>
      <c r="OQW13" s="30"/>
      <c r="OQX13" s="30"/>
      <c r="OQY13" s="30"/>
      <c r="OQZ13" s="30"/>
      <c r="ORA13" s="30"/>
      <c r="ORB13" s="30"/>
      <c r="ORC13" s="30"/>
      <c r="ORD13" s="30"/>
      <c r="ORE13" s="30"/>
      <c r="ORF13" s="30"/>
      <c r="ORG13" s="30"/>
      <c r="ORH13" s="30"/>
      <c r="ORI13" s="30"/>
      <c r="ORJ13" s="30"/>
      <c r="ORK13" s="30"/>
      <c r="ORL13" s="30"/>
      <c r="ORM13" s="30"/>
      <c r="ORN13" s="30"/>
      <c r="ORO13" s="30"/>
      <c r="ORP13" s="30"/>
      <c r="ORQ13" s="30"/>
      <c r="ORR13" s="30"/>
      <c r="ORS13" s="30"/>
      <c r="ORT13" s="30"/>
      <c r="ORU13" s="30"/>
      <c r="ORV13" s="30"/>
      <c r="ORW13" s="30"/>
      <c r="ORX13" s="30"/>
      <c r="ORY13" s="30"/>
      <c r="ORZ13" s="30"/>
      <c r="OSA13" s="30"/>
      <c r="OSB13" s="30"/>
      <c r="OSC13" s="30"/>
      <c r="OSD13" s="30"/>
      <c r="OSE13" s="30"/>
      <c r="OSF13" s="30"/>
      <c r="OSG13" s="30"/>
      <c r="OSH13" s="30"/>
      <c r="OSI13" s="30"/>
      <c r="OSJ13" s="30"/>
      <c r="OSK13" s="30"/>
      <c r="OSL13" s="30"/>
      <c r="OSM13" s="30"/>
      <c r="OSN13" s="30"/>
      <c r="OSO13" s="30"/>
      <c r="OSP13" s="30"/>
      <c r="OSQ13" s="30"/>
      <c r="OSR13" s="30"/>
      <c r="OSS13" s="30"/>
      <c r="OST13" s="30"/>
      <c r="OSU13" s="30"/>
      <c r="OSV13" s="30"/>
      <c r="OSW13" s="30"/>
      <c r="OSX13" s="30"/>
      <c r="OSY13" s="30"/>
      <c r="OSZ13" s="30"/>
      <c r="OTA13" s="30"/>
      <c r="OTB13" s="30"/>
      <c r="OTC13" s="30"/>
      <c r="OTD13" s="30"/>
      <c r="OTE13" s="30"/>
      <c r="OTF13" s="30"/>
      <c r="OTG13" s="30"/>
      <c r="OTH13" s="30"/>
      <c r="OTI13" s="30"/>
      <c r="OTJ13" s="30"/>
      <c r="OTK13" s="30"/>
      <c r="OTL13" s="30"/>
      <c r="OTM13" s="30"/>
      <c r="OTN13" s="30"/>
      <c r="OTO13" s="30"/>
      <c r="OTP13" s="30"/>
      <c r="OTQ13" s="30"/>
      <c r="OTR13" s="30"/>
      <c r="OTS13" s="30"/>
      <c r="OTT13" s="30"/>
      <c r="OTU13" s="30"/>
      <c r="OTV13" s="30"/>
      <c r="OTW13" s="30"/>
      <c r="OTX13" s="30"/>
      <c r="OTY13" s="30"/>
      <c r="OTZ13" s="30"/>
      <c r="OUA13" s="30"/>
      <c r="OUB13" s="30"/>
      <c r="OUC13" s="30"/>
      <c r="OUD13" s="30"/>
      <c r="OUE13" s="30"/>
      <c r="OUF13" s="30"/>
      <c r="OUG13" s="30"/>
      <c r="OUH13" s="30"/>
      <c r="OUI13" s="30"/>
      <c r="OUJ13" s="30"/>
      <c r="OUK13" s="30"/>
      <c r="OUL13" s="30"/>
      <c r="OUM13" s="30"/>
      <c r="OUN13" s="30"/>
      <c r="OUO13" s="30"/>
      <c r="OUP13" s="30"/>
      <c r="OUQ13" s="30"/>
      <c r="OUR13" s="30"/>
      <c r="OUS13" s="30"/>
      <c r="OUT13" s="30"/>
      <c r="OUU13" s="30"/>
      <c r="OUV13" s="30"/>
      <c r="OUW13" s="30"/>
      <c r="OUX13" s="30"/>
      <c r="OUY13" s="30"/>
      <c r="OUZ13" s="30"/>
      <c r="OVA13" s="30"/>
      <c r="OVB13" s="30"/>
      <c r="OVC13" s="30"/>
      <c r="OVD13" s="30"/>
      <c r="OVE13" s="30"/>
      <c r="OVF13" s="30"/>
      <c r="OVG13" s="30"/>
      <c r="OVH13" s="30"/>
      <c r="OVI13" s="30"/>
      <c r="OVJ13" s="30"/>
      <c r="OVK13" s="30"/>
      <c r="OVL13" s="30"/>
      <c r="OVM13" s="30"/>
      <c r="OVN13" s="30"/>
      <c r="OVO13" s="30"/>
      <c r="OVP13" s="30"/>
      <c r="OVQ13" s="30"/>
      <c r="OVR13" s="30"/>
      <c r="OVS13" s="30"/>
      <c r="OVT13" s="30"/>
      <c r="OVU13" s="30"/>
      <c r="OVV13" s="30"/>
      <c r="OVW13" s="30"/>
      <c r="OVX13" s="30"/>
      <c r="OVY13" s="30"/>
      <c r="OVZ13" s="30"/>
      <c r="OWA13" s="30"/>
      <c r="OWB13" s="30"/>
      <c r="OWC13" s="30"/>
      <c r="OWD13" s="30"/>
      <c r="OWE13" s="30"/>
      <c r="OWF13" s="30"/>
      <c r="OWG13" s="30"/>
      <c r="OWH13" s="30"/>
      <c r="OWI13" s="30"/>
      <c r="OWJ13" s="30"/>
      <c r="OWK13" s="30"/>
      <c r="OWL13" s="30"/>
      <c r="OWM13" s="30"/>
      <c r="OWN13" s="30"/>
      <c r="OWO13" s="30"/>
      <c r="OWP13" s="30"/>
      <c r="OWQ13" s="30"/>
      <c r="OWR13" s="30"/>
      <c r="OWS13" s="30"/>
      <c r="OWT13" s="30"/>
      <c r="OWU13" s="30"/>
      <c r="OWV13" s="30"/>
      <c r="OWW13" s="30"/>
      <c r="OWX13" s="30"/>
      <c r="OWY13" s="30"/>
      <c r="OWZ13" s="30"/>
      <c r="OXA13" s="30"/>
      <c r="OXB13" s="30"/>
      <c r="OXC13" s="30"/>
      <c r="OXD13" s="30"/>
      <c r="OXE13" s="30"/>
      <c r="OXF13" s="30"/>
      <c r="OXG13" s="30"/>
      <c r="OXH13" s="30"/>
      <c r="OXI13" s="30"/>
      <c r="OXJ13" s="30"/>
      <c r="OXK13" s="30"/>
      <c r="OXL13" s="30"/>
      <c r="OXM13" s="30"/>
      <c r="OXN13" s="30"/>
      <c r="OXO13" s="30"/>
      <c r="OXP13" s="30"/>
      <c r="OXQ13" s="30"/>
      <c r="OXR13" s="30"/>
      <c r="OXS13" s="30"/>
      <c r="OXT13" s="30"/>
      <c r="OXU13" s="30"/>
      <c r="OXV13" s="30"/>
      <c r="OXW13" s="30"/>
      <c r="OXX13" s="30"/>
      <c r="OXY13" s="30"/>
      <c r="OXZ13" s="30"/>
      <c r="OYA13" s="30"/>
      <c r="OYB13" s="30"/>
      <c r="OYC13" s="30"/>
      <c r="OYD13" s="30"/>
      <c r="OYE13" s="30"/>
      <c r="OYF13" s="30"/>
      <c r="OYG13" s="30"/>
      <c r="OYH13" s="30"/>
      <c r="OYI13" s="30"/>
      <c r="OYJ13" s="30"/>
      <c r="OYK13" s="30"/>
      <c r="OYL13" s="30"/>
      <c r="OYM13" s="30"/>
      <c r="OYN13" s="30"/>
      <c r="OYO13" s="30"/>
      <c r="OYP13" s="30"/>
      <c r="OYQ13" s="30"/>
      <c r="OYR13" s="30"/>
      <c r="OYS13" s="30"/>
      <c r="OYT13" s="30"/>
      <c r="OYU13" s="30"/>
      <c r="OYV13" s="30"/>
      <c r="OYW13" s="30"/>
      <c r="OYX13" s="30"/>
      <c r="OYY13" s="30"/>
      <c r="OYZ13" s="30"/>
      <c r="OZA13" s="30"/>
      <c r="OZB13" s="30"/>
      <c r="OZC13" s="30"/>
      <c r="OZD13" s="30"/>
      <c r="OZE13" s="30"/>
      <c r="OZF13" s="30"/>
      <c r="OZG13" s="30"/>
      <c r="OZH13" s="30"/>
      <c r="OZI13" s="30"/>
      <c r="OZJ13" s="30"/>
      <c r="OZK13" s="30"/>
      <c r="OZL13" s="30"/>
      <c r="OZM13" s="30"/>
      <c r="OZN13" s="30"/>
      <c r="OZO13" s="30"/>
      <c r="OZP13" s="30"/>
      <c r="OZQ13" s="30"/>
      <c r="OZR13" s="30"/>
      <c r="OZS13" s="30"/>
      <c r="OZT13" s="30"/>
      <c r="OZU13" s="30"/>
      <c r="OZV13" s="30"/>
      <c r="OZW13" s="30"/>
      <c r="OZX13" s="30"/>
      <c r="OZY13" s="30"/>
      <c r="OZZ13" s="30"/>
      <c r="PAA13" s="30"/>
      <c r="PAB13" s="30"/>
      <c r="PAC13" s="30"/>
      <c r="PAD13" s="30"/>
      <c r="PAE13" s="30"/>
      <c r="PAF13" s="30"/>
      <c r="PAG13" s="30"/>
      <c r="PAH13" s="30"/>
      <c r="PAI13" s="30"/>
      <c r="PAJ13" s="30"/>
      <c r="PAK13" s="30"/>
      <c r="PAL13" s="30"/>
      <c r="PAM13" s="30"/>
      <c r="PAN13" s="30"/>
      <c r="PAO13" s="30"/>
      <c r="PAP13" s="30"/>
      <c r="PAQ13" s="30"/>
      <c r="PAR13" s="30"/>
      <c r="PAS13" s="30"/>
      <c r="PAT13" s="30"/>
      <c r="PAU13" s="30"/>
      <c r="PAV13" s="30"/>
      <c r="PAW13" s="30"/>
      <c r="PAX13" s="30"/>
      <c r="PAY13" s="30"/>
      <c r="PAZ13" s="30"/>
      <c r="PBA13" s="30"/>
      <c r="PBB13" s="30"/>
      <c r="PBC13" s="30"/>
      <c r="PBD13" s="30"/>
      <c r="PBE13" s="30"/>
      <c r="PBF13" s="30"/>
      <c r="PBG13" s="30"/>
      <c r="PBH13" s="30"/>
      <c r="PBI13" s="30"/>
      <c r="PBJ13" s="30"/>
      <c r="PBK13" s="30"/>
      <c r="PBL13" s="30"/>
      <c r="PBM13" s="30"/>
      <c r="PBN13" s="30"/>
      <c r="PBO13" s="30"/>
      <c r="PBP13" s="30"/>
      <c r="PBQ13" s="30"/>
      <c r="PBR13" s="30"/>
      <c r="PBS13" s="30"/>
      <c r="PBT13" s="30"/>
      <c r="PBU13" s="30"/>
      <c r="PBV13" s="30"/>
      <c r="PBW13" s="30"/>
      <c r="PBX13" s="30"/>
      <c r="PBY13" s="30"/>
      <c r="PBZ13" s="30"/>
      <c r="PCA13" s="30"/>
      <c r="PCB13" s="30"/>
      <c r="PCC13" s="30"/>
      <c r="PCD13" s="30"/>
      <c r="PCE13" s="30"/>
      <c r="PCF13" s="30"/>
      <c r="PCG13" s="30"/>
      <c r="PCH13" s="30"/>
      <c r="PCI13" s="30"/>
      <c r="PCJ13" s="30"/>
      <c r="PCK13" s="30"/>
      <c r="PCL13" s="30"/>
      <c r="PCM13" s="30"/>
      <c r="PCN13" s="30"/>
      <c r="PCO13" s="30"/>
      <c r="PCP13" s="30"/>
      <c r="PCQ13" s="30"/>
      <c r="PCR13" s="30"/>
      <c r="PCS13" s="30"/>
      <c r="PCT13" s="30"/>
      <c r="PCU13" s="30"/>
      <c r="PCV13" s="30"/>
      <c r="PCW13" s="30"/>
      <c r="PCX13" s="30"/>
      <c r="PCY13" s="30"/>
      <c r="PCZ13" s="30"/>
      <c r="PDA13" s="30"/>
      <c r="PDB13" s="30"/>
      <c r="PDC13" s="30"/>
      <c r="PDD13" s="30"/>
      <c r="PDE13" s="30"/>
      <c r="PDF13" s="30"/>
      <c r="PDG13" s="30"/>
      <c r="PDH13" s="30"/>
      <c r="PDI13" s="30"/>
      <c r="PDJ13" s="30"/>
      <c r="PDK13" s="30"/>
      <c r="PDL13" s="30"/>
      <c r="PDM13" s="30"/>
      <c r="PDN13" s="30"/>
      <c r="PDO13" s="30"/>
      <c r="PDP13" s="30"/>
      <c r="PDQ13" s="30"/>
      <c r="PDR13" s="30"/>
      <c r="PDS13" s="30"/>
      <c r="PDT13" s="30"/>
      <c r="PDU13" s="30"/>
      <c r="PDV13" s="30"/>
      <c r="PDW13" s="30"/>
      <c r="PDX13" s="30"/>
      <c r="PDY13" s="30"/>
      <c r="PDZ13" s="30"/>
      <c r="PEA13" s="30"/>
      <c r="PEB13" s="30"/>
      <c r="PEC13" s="30"/>
      <c r="PED13" s="30"/>
      <c r="PEE13" s="30"/>
      <c r="PEF13" s="30"/>
      <c r="PEG13" s="30"/>
      <c r="PEH13" s="30"/>
      <c r="PEI13" s="30"/>
      <c r="PEJ13" s="30"/>
      <c r="PEK13" s="30"/>
      <c r="PEL13" s="30"/>
      <c r="PEM13" s="30"/>
      <c r="PEN13" s="30"/>
      <c r="PEO13" s="30"/>
      <c r="PEP13" s="30"/>
      <c r="PEQ13" s="30"/>
      <c r="PER13" s="30"/>
      <c r="PES13" s="30"/>
      <c r="PET13" s="30"/>
      <c r="PEU13" s="30"/>
      <c r="PEV13" s="30"/>
      <c r="PEW13" s="30"/>
      <c r="PEX13" s="30"/>
      <c r="PEY13" s="30"/>
      <c r="PEZ13" s="30"/>
      <c r="PFA13" s="30"/>
      <c r="PFB13" s="30"/>
      <c r="PFC13" s="30"/>
      <c r="PFD13" s="30"/>
      <c r="PFE13" s="30"/>
      <c r="PFF13" s="30"/>
      <c r="PFG13" s="30"/>
      <c r="PFH13" s="30"/>
      <c r="PFI13" s="30"/>
      <c r="PFJ13" s="30"/>
      <c r="PFK13" s="30"/>
      <c r="PFL13" s="30"/>
      <c r="PFM13" s="30"/>
      <c r="PFN13" s="30"/>
      <c r="PFO13" s="30"/>
      <c r="PFP13" s="30"/>
      <c r="PFQ13" s="30"/>
      <c r="PFR13" s="30"/>
      <c r="PFS13" s="30"/>
      <c r="PFT13" s="30"/>
      <c r="PFU13" s="30"/>
      <c r="PFV13" s="30"/>
      <c r="PFW13" s="30"/>
      <c r="PFX13" s="30"/>
      <c r="PFY13" s="30"/>
      <c r="PFZ13" s="30"/>
      <c r="PGA13" s="30"/>
      <c r="PGB13" s="30"/>
      <c r="PGC13" s="30"/>
      <c r="PGD13" s="30"/>
      <c r="PGE13" s="30"/>
      <c r="PGF13" s="30"/>
      <c r="PGG13" s="30"/>
      <c r="PGH13" s="30"/>
      <c r="PGI13" s="30"/>
      <c r="PGJ13" s="30"/>
      <c r="PGK13" s="30"/>
      <c r="PGL13" s="30"/>
      <c r="PGM13" s="30"/>
      <c r="PGN13" s="30"/>
      <c r="PGO13" s="30"/>
      <c r="PGP13" s="30"/>
      <c r="PGQ13" s="30"/>
      <c r="PGR13" s="30"/>
      <c r="PGS13" s="30"/>
      <c r="PGT13" s="30"/>
      <c r="PGU13" s="30"/>
      <c r="PGV13" s="30"/>
      <c r="PGW13" s="30"/>
      <c r="PGX13" s="30"/>
      <c r="PGY13" s="30"/>
      <c r="PGZ13" s="30"/>
      <c r="PHA13" s="30"/>
      <c r="PHB13" s="30"/>
      <c r="PHC13" s="30"/>
      <c r="PHD13" s="30"/>
      <c r="PHE13" s="30"/>
      <c r="PHF13" s="30"/>
      <c r="PHG13" s="30"/>
      <c r="PHH13" s="30"/>
      <c r="PHI13" s="30"/>
      <c r="PHJ13" s="30"/>
      <c r="PHK13" s="30"/>
      <c r="PHL13" s="30"/>
      <c r="PHM13" s="30"/>
      <c r="PHN13" s="30"/>
      <c r="PHO13" s="30"/>
      <c r="PHP13" s="30"/>
      <c r="PHQ13" s="30"/>
      <c r="PHR13" s="30"/>
      <c r="PHS13" s="30"/>
      <c r="PHT13" s="30"/>
      <c r="PHU13" s="30"/>
      <c r="PHV13" s="30"/>
      <c r="PHW13" s="30"/>
      <c r="PHX13" s="30"/>
      <c r="PHY13" s="30"/>
      <c r="PHZ13" s="30"/>
      <c r="PIA13" s="30"/>
      <c r="PIB13" s="30"/>
      <c r="PIC13" s="30"/>
      <c r="PID13" s="30"/>
      <c r="PIE13" s="30"/>
      <c r="PIF13" s="30"/>
      <c r="PIG13" s="30"/>
      <c r="PIH13" s="30"/>
      <c r="PII13" s="30"/>
      <c r="PIJ13" s="30"/>
      <c r="PIK13" s="30"/>
      <c r="PIL13" s="30"/>
      <c r="PIM13" s="30"/>
      <c r="PIN13" s="30"/>
      <c r="PIO13" s="30"/>
      <c r="PIP13" s="30"/>
      <c r="PIQ13" s="30"/>
      <c r="PIR13" s="30"/>
      <c r="PIS13" s="30"/>
      <c r="PIT13" s="30"/>
      <c r="PIU13" s="30"/>
      <c r="PIV13" s="30"/>
      <c r="PIW13" s="30"/>
      <c r="PIX13" s="30"/>
      <c r="PIY13" s="30"/>
      <c r="PIZ13" s="30"/>
      <c r="PJA13" s="30"/>
      <c r="PJB13" s="30"/>
      <c r="PJC13" s="30"/>
      <c r="PJD13" s="30"/>
      <c r="PJE13" s="30"/>
      <c r="PJF13" s="30"/>
      <c r="PJG13" s="30"/>
      <c r="PJH13" s="30"/>
      <c r="PJI13" s="30"/>
      <c r="PJJ13" s="30"/>
      <c r="PJK13" s="30"/>
      <c r="PJL13" s="30"/>
      <c r="PJM13" s="30"/>
      <c r="PJN13" s="30"/>
      <c r="PJO13" s="30"/>
      <c r="PJP13" s="30"/>
      <c r="PJQ13" s="30"/>
      <c r="PJR13" s="30"/>
      <c r="PJS13" s="30"/>
      <c r="PJT13" s="30"/>
      <c r="PJU13" s="30"/>
      <c r="PJV13" s="30"/>
      <c r="PJW13" s="30"/>
      <c r="PJX13" s="30"/>
      <c r="PJY13" s="30"/>
      <c r="PJZ13" s="30"/>
      <c r="PKA13" s="30"/>
      <c r="PKB13" s="30"/>
      <c r="PKC13" s="30"/>
      <c r="PKD13" s="30"/>
      <c r="PKE13" s="30"/>
      <c r="PKF13" s="30"/>
      <c r="PKG13" s="30"/>
      <c r="PKH13" s="30"/>
      <c r="PKI13" s="30"/>
      <c r="PKJ13" s="30"/>
      <c r="PKK13" s="30"/>
      <c r="PKL13" s="30"/>
      <c r="PKM13" s="30"/>
      <c r="PKN13" s="30"/>
      <c r="PKO13" s="30"/>
      <c r="PKP13" s="30"/>
      <c r="PKQ13" s="30"/>
      <c r="PKR13" s="30"/>
      <c r="PKS13" s="30"/>
      <c r="PKT13" s="30"/>
      <c r="PKU13" s="30"/>
      <c r="PKV13" s="30"/>
      <c r="PKW13" s="30"/>
      <c r="PKX13" s="30"/>
      <c r="PKY13" s="30"/>
      <c r="PKZ13" s="30"/>
      <c r="PLA13" s="30"/>
      <c r="PLB13" s="30"/>
      <c r="PLC13" s="30"/>
      <c r="PLD13" s="30"/>
      <c r="PLE13" s="30"/>
      <c r="PLF13" s="30"/>
      <c r="PLG13" s="30"/>
      <c r="PLH13" s="30"/>
      <c r="PLI13" s="30"/>
      <c r="PLJ13" s="30"/>
      <c r="PLK13" s="30"/>
      <c r="PLL13" s="30"/>
      <c r="PLM13" s="30"/>
      <c r="PLN13" s="30"/>
      <c r="PLO13" s="30"/>
      <c r="PLP13" s="30"/>
      <c r="PLQ13" s="30"/>
      <c r="PLR13" s="30"/>
      <c r="PLS13" s="30"/>
      <c r="PLT13" s="30"/>
      <c r="PLU13" s="30"/>
      <c r="PLV13" s="30"/>
      <c r="PLW13" s="30"/>
      <c r="PLX13" s="30"/>
      <c r="PLY13" s="30"/>
      <c r="PLZ13" s="30"/>
      <c r="PMA13" s="30"/>
      <c r="PMB13" s="30"/>
      <c r="PMC13" s="30"/>
      <c r="PMD13" s="30"/>
      <c r="PME13" s="30"/>
      <c r="PMF13" s="30"/>
      <c r="PMG13" s="30"/>
      <c r="PMH13" s="30"/>
      <c r="PMI13" s="30"/>
      <c r="PMJ13" s="30"/>
      <c r="PMK13" s="30"/>
      <c r="PML13" s="30"/>
      <c r="PMM13" s="30"/>
      <c r="PMN13" s="30"/>
      <c r="PMO13" s="30"/>
      <c r="PMP13" s="30"/>
      <c r="PMQ13" s="30"/>
      <c r="PMR13" s="30"/>
      <c r="PMS13" s="30"/>
      <c r="PMT13" s="30"/>
      <c r="PMU13" s="30"/>
      <c r="PMV13" s="30"/>
      <c r="PMW13" s="30"/>
      <c r="PMX13" s="30"/>
      <c r="PMY13" s="30"/>
      <c r="PMZ13" s="30"/>
      <c r="PNA13" s="30"/>
      <c r="PNB13" s="30"/>
      <c r="PNC13" s="30"/>
      <c r="PND13" s="30"/>
      <c r="PNE13" s="30"/>
      <c r="PNF13" s="30"/>
      <c r="PNG13" s="30"/>
      <c r="PNH13" s="30"/>
      <c r="PNI13" s="30"/>
      <c r="PNJ13" s="30"/>
      <c r="PNK13" s="30"/>
      <c r="PNL13" s="30"/>
      <c r="PNM13" s="30"/>
      <c r="PNN13" s="30"/>
      <c r="PNO13" s="30"/>
      <c r="PNP13" s="30"/>
      <c r="PNQ13" s="30"/>
      <c r="PNR13" s="30"/>
      <c r="PNS13" s="30"/>
      <c r="PNT13" s="30"/>
      <c r="PNU13" s="30"/>
      <c r="PNV13" s="30"/>
      <c r="PNW13" s="30"/>
      <c r="PNX13" s="30"/>
      <c r="PNY13" s="30"/>
      <c r="PNZ13" s="30"/>
      <c r="POA13" s="30"/>
      <c r="POB13" s="30"/>
      <c r="POC13" s="30"/>
      <c r="POD13" s="30"/>
      <c r="POE13" s="30"/>
      <c r="POF13" s="30"/>
      <c r="POG13" s="30"/>
      <c r="POH13" s="30"/>
      <c r="POI13" s="30"/>
      <c r="POJ13" s="30"/>
      <c r="POK13" s="30"/>
      <c r="POL13" s="30"/>
      <c r="POM13" s="30"/>
      <c r="PON13" s="30"/>
      <c r="POO13" s="30"/>
      <c r="POP13" s="30"/>
      <c r="POQ13" s="30"/>
      <c r="POR13" s="30"/>
      <c r="POS13" s="30"/>
      <c r="POT13" s="30"/>
      <c r="POU13" s="30"/>
      <c r="POV13" s="30"/>
      <c r="POW13" s="30"/>
      <c r="POX13" s="30"/>
      <c r="POY13" s="30"/>
      <c r="POZ13" s="30"/>
      <c r="PPA13" s="30"/>
      <c r="PPB13" s="30"/>
      <c r="PPC13" s="30"/>
      <c r="PPD13" s="30"/>
      <c r="PPE13" s="30"/>
      <c r="PPF13" s="30"/>
      <c r="PPG13" s="30"/>
      <c r="PPH13" s="30"/>
      <c r="PPI13" s="30"/>
      <c r="PPJ13" s="30"/>
      <c r="PPK13" s="30"/>
      <c r="PPL13" s="30"/>
      <c r="PPM13" s="30"/>
      <c r="PPN13" s="30"/>
      <c r="PPO13" s="30"/>
      <c r="PPP13" s="30"/>
      <c r="PPQ13" s="30"/>
      <c r="PPR13" s="30"/>
      <c r="PPS13" s="30"/>
      <c r="PPT13" s="30"/>
      <c r="PPU13" s="30"/>
      <c r="PPV13" s="30"/>
      <c r="PPW13" s="30"/>
      <c r="PPX13" s="30"/>
      <c r="PPY13" s="30"/>
      <c r="PPZ13" s="30"/>
      <c r="PQA13" s="30"/>
      <c r="PQB13" s="30"/>
      <c r="PQC13" s="30"/>
      <c r="PQD13" s="30"/>
      <c r="PQE13" s="30"/>
      <c r="PQF13" s="30"/>
      <c r="PQG13" s="30"/>
      <c r="PQH13" s="30"/>
      <c r="PQI13" s="30"/>
      <c r="PQJ13" s="30"/>
      <c r="PQK13" s="30"/>
      <c r="PQL13" s="30"/>
      <c r="PQM13" s="30"/>
      <c r="PQN13" s="30"/>
      <c r="PQO13" s="30"/>
      <c r="PQP13" s="30"/>
      <c r="PQQ13" s="30"/>
      <c r="PQR13" s="30"/>
      <c r="PQS13" s="30"/>
      <c r="PQT13" s="30"/>
      <c r="PQU13" s="30"/>
      <c r="PQV13" s="30"/>
      <c r="PQW13" s="30"/>
      <c r="PQX13" s="30"/>
      <c r="PQY13" s="30"/>
      <c r="PQZ13" s="30"/>
      <c r="PRA13" s="30"/>
      <c r="PRB13" s="30"/>
      <c r="PRC13" s="30"/>
      <c r="PRD13" s="30"/>
      <c r="PRE13" s="30"/>
      <c r="PRF13" s="30"/>
      <c r="PRG13" s="30"/>
      <c r="PRH13" s="30"/>
      <c r="PRI13" s="30"/>
      <c r="PRJ13" s="30"/>
      <c r="PRK13" s="30"/>
      <c r="PRL13" s="30"/>
      <c r="PRM13" s="30"/>
      <c r="PRN13" s="30"/>
      <c r="PRO13" s="30"/>
      <c r="PRP13" s="30"/>
      <c r="PRQ13" s="30"/>
      <c r="PRR13" s="30"/>
      <c r="PRS13" s="30"/>
      <c r="PRT13" s="30"/>
      <c r="PRU13" s="30"/>
      <c r="PRV13" s="30"/>
      <c r="PRW13" s="30"/>
      <c r="PRX13" s="30"/>
      <c r="PRY13" s="30"/>
      <c r="PRZ13" s="30"/>
      <c r="PSA13" s="30"/>
      <c r="PSB13" s="30"/>
      <c r="PSC13" s="30"/>
      <c r="PSD13" s="30"/>
      <c r="PSE13" s="30"/>
      <c r="PSF13" s="30"/>
      <c r="PSG13" s="30"/>
      <c r="PSH13" s="30"/>
      <c r="PSI13" s="30"/>
      <c r="PSJ13" s="30"/>
      <c r="PSK13" s="30"/>
      <c r="PSL13" s="30"/>
      <c r="PSM13" s="30"/>
      <c r="PSN13" s="30"/>
      <c r="PSO13" s="30"/>
      <c r="PSP13" s="30"/>
      <c r="PSQ13" s="30"/>
      <c r="PSR13" s="30"/>
      <c r="PSS13" s="30"/>
      <c r="PST13" s="30"/>
      <c r="PSU13" s="30"/>
      <c r="PSV13" s="30"/>
      <c r="PSW13" s="30"/>
      <c r="PSX13" s="30"/>
      <c r="PSY13" s="30"/>
      <c r="PSZ13" s="30"/>
      <c r="PTA13" s="30"/>
      <c r="PTB13" s="30"/>
      <c r="PTC13" s="30"/>
      <c r="PTD13" s="30"/>
      <c r="PTE13" s="30"/>
      <c r="PTF13" s="30"/>
      <c r="PTG13" s="30"/>
      <c r="PTH13" s="30"/>
      <c r="PTI13" s="30"/>
      <c r="PTJ13" s="30"/>
      <c r="PTK13" s="30"/>
      <c r="PTL13" s="30"/>
      <c r="PTM13" s="30"/>
      <c r="PTN13" s="30"/>
      <c r="PTO13" s="30"/>
      <c r="PTP13" s="30"/>
      <c r="PTQ13" s="30"/>
      <c r="PTR13" s="30"/>
      <c r="PTS13" s="30"/>
      <c r="PTT13" s="30"/>
      <c r="PTU13" s="30"/>
      <c r="PTV13" s="30"/>
      <c r="PTW13" s="30"/>
      <c r="PTX13" s="30"/>
      <c r="PTY13" s="30"/>
      <c r="PTZ13" s="30"/>
      <c r="PUA13" s="30"/>
      <c r="PUB13" s="30"/>
      <c r="PUC13" s="30"/>
      <c r="PUD13" s="30"/>
      <c r="PUE13" s="30"/>
      <c r="PUF13" s="30"/>
      <c r="PUG13" s="30"/>
      <c r="PUH13" s="30"/>
      <c r="PUI13" s="30"/>
      <c r="PUJ13" s="30"/>
      <c r="PUK13" s="30"/>
      <c r="PUL13" s="30"/>
      <c r="PUM13" s="30"/>
      <c r="PUN13" s="30"/>
      <c r="PUO13" s="30"/>
      <c r="PUP13" s="30"/>
      <c r="PUQ13" s="30"/>
      <c r="PUR13" s="30"/>
      <c r="PUS13" s="30"/>
      <c r="PUT13" s="30"/>
      <c r="PUU13" s="30"/>
      <c r="PUV13" s="30"/>
      <c r="PUW13" s="30"/>
      <c r="PUX13" s="30"/>
      <c r="PUY13" s="30"/>
      <c r="PUZ13" s="30"/>
      <c r="PVA13" s="30"/>
      <c r="PVB13" s="30"/>
      <c r="PVC13" s="30"/>
      <c r="PVD13" s="30"/>
      <c r="PVE13" s="30"/>
      <c r="PVF13" s="30"/>
      <c r="PVG13" s="30"/>
      <c r="PVH13" s="30"/>
      <c r="PVI13" s="30"/>
      <c r="PVJ13" s="30"/>
      <c r="PVK13" s="30"/>
      <c r="PVL13" s="30"/>
      <c r="PVM13" s="30"/>
      <c r="PVN13" s="30"/>
      <c r="PVO13" s="30"/>
      <c r="PVP13" s="30"/>
      <c r="PVQ13" s="30"/>
      <c r="PVR13" s="30"/>
      <c r="PVS13" s="30"/>
      <c r="PVT13" s="30"/>
      <c r="PVU13" s="30"/>
      <c r="PVV13" s="30"/>
      <c r="PVW13" s="30"/>
      <c r="PVX13" s="30"/>
      <c r="PVY13" s="30"/>
      <c r="PVZ13" s="30"/>
      <c r="PWA13" s="30"/>
      <c r="PWB13" s="30"/>
      <c r="PWC13" s="30"/>
      <c r="PWD13" s="30"/>
      <c r="PWE13" s="30"/>
      <c r="PWF13" s="30"/>
      <c r="PWG13" s="30"/>
      <c r="PWH13" s="30"/>
      <c r="PWI13" s="30"/>
      <c r="PWJ13" s="30"/>
      <c r="PWK13" s="30"/>
      <c r="PWL13" s="30"/>
      <c r="PWM13" s="30"/>
      <c r="PWN13" s="30"/>
      <c r="PWO13" s="30"/>
      <c r="PWP13" s="30"/>
      <c r="PWQ13" s="30"/>
      <c r="PWR13" s="30"/>
      <c r="PWS13" s="30"/>
      <c r="PWT13" s="30"/>
      <c r="PWU13" s="30"/>
      <c r="PWV13" s="30"/>
      <c r="PWW13" s="30"/>
      <c r="PWX13" s="30"/>
      <c r="PWY13" s="30"/>
      <c r="PWZ13" s="30"/>
      <c r="PXA13" s="30"/>
      <c r="PXB13" s="30"/>
      <c r="PXC13" s="30"/>
      <c r="PXD13" s="30"/>
      <c r="PXE13" s="30"/>
      <c r="PXF13" s="30"/>
      <c r="PXG13" s="30"/>
      <c r="PXH13" s="30"/>
      <c r="PXI13" s="30"/>
      <c r="PXJ13" s="30"/>
      <c r="PXK13" s="30"/>
      <c r="PXL13" s="30"/>
      <c r="PXM13" s="30"/>
      <c r="PXN13" s="30"/>
      <c r="PXO13" s="30"/>
      <c r="PXP13" s="30"/>
      <c r="PXQ13" s="30"/>
      <c r="PXR13" s="30"/>
      <c r="PXS13" s="30"/>
      <c r="PXT13" s="30"/>
      <c r="PXU13" s="30"/>
      <c r="PXV13" s="30"/>
      <c r="PXW13" s="30"/>
      <c r="PXX13" s="30"/>
      <c r="PXY13" s="30"/>
      <c r="PXZ13" s="30"/>
      <c r="PYA13" s="30"/>
      <c r="PYB13" s="30"/>
      <c r="PYC13" s="30"/>
      <c r="PYD13" s="30"/>
      <c r="PYE13" s="30"/>
      <c r="PYF13" s="30"/>
      <c r="PYG13" s="30"/>
      <c r="PYH13" s="30"/>
      <c r="PYI13" s="30"/>
      <c r="PYJ13" s="30"/>
      <c r="PYK13" s="30"/>
      <c r="PYL13" s="30"/>
      <c r="PYM13" s="30"/>
      <c r="PYN13" s="30"/>
      <c r="PYO13" s="30"/>
      <c r="PYP13" s="30"/>
      <c r="PYQ13" s="30"/>
      <c r="PYR13" s="30"/>
      <c r="PYS13" s="30"/>
      <c r="PYT13" s="30"/>
      <c r="PYU13" s="30"/>
      <c r="PYV13" s="30"/>
      <c r="PYW13" s="30"/>
      <c r="PYX13" s="30"/>
      <c r="PYY13" s="30"/>
      <c r="PYZ13" s="30"/>
      <c r="PZA13" s="30"/>
      <c r="PZB13" s="30"/>
      <c r="PZC13" s="30"/>
      <c r="PZD13" s="30"/>
      <c r="PZE13" s="30"/>
      <c r="PZF13" s="30"/>
      <c r="PZG13" s="30"/>
      <c r="PZH13" s="30"/>
      <c r="PZI13" s="30"/>
      <c r="PZJ13" s="30"/>
      <c r="PZK13" s="30"/>
      <c r="PZL13" s="30"/>
      <c r="PZM13" s="30"/>
      <c r="PZN13" s="30"/>
      <c r="PZO13" s="30"/>
      <c r="PZP13" s="30"/>
      <c r="PZQ13" s="30"/>
      <c r="PZR13" s="30"/>
      <c r="PZS13" s="30"/>
      <c r="PZT13" s="30"/>
      <c r="PZU13" s="30"/>
      <c r="PZV13" s="30"/>
      <c r="PZW13" s="30"/>
      <c r="PZX13" s="30"/>
      <c r="PZY13" s="30"/>
      <c r="PZZ13" s="30"/>
      <c r="QAA13" s="30"/>
      <c r="QAB13" s="30"/>
      <c r="QAC13" s="30"/>
      <c r="QAD13" s="30"/>
      <c r="QAE13" s="30"/>
      <c r="QAF13" s="30"/>
      <c r="QAG13" s="30"/>
      <c r="QAH13" s="30"/>
      <c r="QAI13" s="30"/>
      <c r="QAJ13" s="30"/>
      <c r="QAK13" s="30"/>
      <c r="QAL13" s="30"/>
      <c r="QAM13" s="30"/>
      <c r="QAN13" s="30"/>
      <c r="QAO13" s="30"/>
      <c r="QAP13" s="30"/>
      <c r="QAQ13" s="30"/>
      <c r="QAR13" s="30"/>
      <c r="QAS13" s="30"/>
      <c r="QAT13" s="30"/>
      <c r="QAU13" s="30"/>
      <c r="QAV13" s="30"/>
      <c r="QAW13" s="30"/>
      <c r="QAX13" s="30"/>
      <c r="QAY13" s="30"/>
      <c r="QAZ13" s="30"/>
      <c r="QBA13" s="30"/>
      <c r="QBB13" s="30"/>
      <c r="QBC13" s="30"/>
      <c r="QBD13" s="30"/>
      <c r="QBE13" s="30"/>
      <c r="QBF13" s="30"/>
      <c r="QBG13" s="30"/>
      <c r="QBH13" s="30"/>
      <c r="QBI13" s="30"/>
      <c r="QBJ13" s="30"/>
      <c r="QBK13" s="30"/>
      <c r="QBL13" s="30"/>
      <c r="QBM13" s="30"/>
      <c r="QBN13" s="30"/>
      <c r="QBO13" s="30"/>
      <c r="QBP13" s="30"/>
      <c r="QBQ13" s="30"/>
      <c r="QBR13" s="30"/>
      <c r="QBS13" s="30"/>
      <c r="QBT13" s="30"/>
      <c r="QBU13" s="30"/>
      <c r="QBV13" s="30"/>
      <c r="QBW13" s="30"/>
      <c r="QBX13" s="30"/>
      <c r="QBY13" s="30"/>
      <c r="QBZ13" s="30"/>
      <c r="QCA13" s="30"/>
      <c r="QCB13" s="30"/>
      <c r="QCC13" s="30"/>
      <c r="QCD13" s="30"/>
      <c r="QCE13" s="30"/>
      <c r="QCF13" s="30"/>
      <c r="QCG13" s="30"/>
      <c r="QCH13" s="30"/>
      <c r="QCI13" s="30"/>
      <c r="QCJ13" s="30"/>
      <c r="QCK13" s="30"/>
      <c r="QCL13" s="30"/>
      <c r="QCM13" s="30"/>
      <c r="QCN13" s="30"/>
      <c r="QCO13" s="30"/>
      <c r="QCP13" s="30"/>
      <c r="QCQ13" s="30"/>
      <c r="QCR13" s="30"/>
      <c r="QCS13" s="30"/>
      <c r="QCT13" s="30"/>
      <c r="QCU13" s="30"/>
      <c r="QCV13" s="30"/>
      <c r="QCW13" s="30"/>
      <c r="QCX13" s="30"/>
      <c r="QCY13" s="30"/>
      <c r="QCZ13" s="30"/>
      <c r="QDA13" s="30"/>
      <c r="QDB13" s="30"/>
      <c r="QDC13" s="30"/>
      <c r="QDD13" s="30"/>
      <c r="QDE13" s="30"/>
      <c r="QDF13" s="30"/>
      <c r="QDG13" s="30"/>
      <c r="QDH13" s="30"/>
      <c r="QDI13" s="30"/>
      <c r="QDJ13" s="30"/>
      <c r="QDK13" s="30"/>
      <c r="QDL13" s="30"/>
      <c r="QDM13" s="30"/>
      <c r="QDN13" s="30"/>
      <c r="QDO13" s="30"/>
      <c r="QDP13" s="30"/>
      <c r="QDQ13" s="30"/>
      <c r="QDR13" s="30"/>
      <c r="QDS13" s="30"/>
      <c r="QDT13" s="30"/>
      <c r="QDU13" s="30"/>
      <c r="QDV13" s="30"/>
      <c r="QDW13" s="30"/>
      <c r="QDX13" s="30"/>
      <c r="QDY13" s="30"/>
      <c r="QDZ13" s="30"/>
      <c r="QEA13" s="30"/>
      <c r="QEB13" s="30"/>
      <c r="QEC13" s="30"/>
      <c r="QED13" s="30"/>
      <c r="QEE13" s="30"/>
      <c r="QEF13" s="30"/>
      <c r="QEG13" s="30"/>
      <c r="QEH13" s="30"/>
      <c r="QEI13" s="30"/>
      <c r="QEJ13" s="30"/>
      <c r="QEK13" s="30"/>
      <c r="QEL13" s="30"/>
      <c r="QEM13" s="30"/>
      <c r="QEN13" s="30"/>
      <c r="QEO13" s="30"/>
      <c r="QEP13" s="30"/>
      <c r="QEQ13" s="30"/>
      <c r="QER13" s="30"/>
      <c r="QES13" s="30"/>
      <c r="QET13" s="30"/>
      <c r="QEU13" s="30"/>
      <c r="QEV13" s="30"/>
      <c r="QEW13" s="30"/>
      <c r="QEX13" s="30"/>
      <c r="QEY13" s="30"/>
      <c r="QEZ13" s="30"/>
      <c r="QFA13" s="30"/>
      <c r="QFB13" s="30"/>
      <c r="QFC13" s="30"/>
      <c r="QFD13" s="30"/>
      <c r="QFE13" s="30"/>
      <c r="QFF13" s="30"/>
      <c r="QFG13" s="30"/>
      <c r="QFH13" s="30"/>
      <c r="QFI13" s="30"/>
      <c r="QFJ13" s="30"/>
      <c r="QFK13" s="30"/>
      <c r="QFL13" s="30"/>
      <c r="QFM13" s="30"/>
      <c r="QFN13" s="30"/>
      <c r="QFO13" s="30"/>
      <c r="QFP13" s="30"/>
      <c r="QFQ13" s="30"/>
      <c r="QFR13" s="30"/>
      <c r="QFS13" s="30"/>
      <c r="QFT13" s="30"/>
      <c r="QFU13" s="30"/>
      <c r="QFV13" s="30"/>
      <c r="QFW13" s="30"/>
      <c r="QFX13" s="30"/>
      <c r="QFY13" s="30"/>
      <c r="QFZ13" s="30"/>
      <c r="QGA13" s="30"/>
      <c r="QGB13" s="30"/>
      <c r="QGC13" s="30"/>
      <c r="QGD13" s="30"/>
      <c r="QGE13" s="30"/>
      <c r="QGF13" s="30"/>
      <c r="QGG13" s="30"/>
      <c r="QGH13" s="30"/>
      <c r="QGI13" s="30"/>
      <c r="QGJ13" s="30"/>
      <c r="QGK13" s="30"/>
      <c r="QGL13" s="30"/>
      <c r="QGM13" s="30"/>
      <c r="QGN13" s="30"/>
      <c r="QGO13" s="30"/>
      <c r="QGP13" s="30"/>
      <c r="QGQ13" s="30"/>
      <c r="QGR13" s="30"/>
      <c r="QGS13" s="30"/>
      <c r="QGT13" s="30"/>
      <c r="QGU13" s="30"/>
      <c r="QGV13" s="30"/>
      <c r="QGW13" s="30"/>
      <c r="QGX13" s="30"/>
      <c r="QGY13" s="30"/>
      <c r="QGZ13" s="30"/>
      <c r="QHA13" s="30"/>
      <c r="QHB13" s="30"/>
      <c r="QHC13" s="30"/>
      <c r="QHD13" s="30"/>
      <c r="QHE13" s="30"/>
      <c r="QHF13" s="30"/>
      <c r="QHG13" s="30"/>
      <c r="QHH13" s="30"/>
      <c r="QHI13" s="30"/>
      <c r="QHJ13" s="30"/>
      <c r="QHK13" s="30"/>
      <c r="QHL13" s="30"/>
      <c r="QHM13" s="30"/>
      <c r="QHN13" s="30"/>
      <c r="QHO13" s="30"/>
      <c r="QHP13" s="30"/>
      <c r="QHQ13" s="30"/>
      <c r="QHR13" s="30"/>
      <c r="QHS13" s="30"/>
      <c r="QHT13" s="30"/>
      <c r="QHU13" s="30"/>
      <c r="QHV13" s="30"/>
      <c r="QHW13" s="30"/>
      <c r="QHX13" s="30"/>
      <c r="QHY13" s="30"/>
      <c r="QHZ13" s="30"/>
      <c r="QIA13" s="30"/>
      <c r="QIB13" s="30"/>
      <c r="QIC13" s="30"/>
      <c r="QID13" s="30"/>
      <c r="QIE13" s="30"/>
      <c r="QIF13" s="30"/>
      <c r="QIG13" s="30"/>
      <c r="QIH13" s="30"/>
      <c r="QII13" s="30"/>
      <c r="QIJ13" s="30"/>
      <c r="QIK13" s="30"/>
      <c r="QIL13" s="30"/>
      <c r="QIM13" s="30"/>
      <c r="QIN13" s="30"/>
      <c r="QIO13" s="30"/>
      <c r="QIP13" s="30"/>
      <c r="QIQ13" s="30"/>
      <c r="QIR13" s="30"/>
      <c r="QIS13" s="30"/>
      <c r="QIT13" s="30"/>
      <c r="QIU13" s="30"/>
      <c r="QIV13" s="30"/>
      <c r="QIW13" s="30"/>
      <c r="QIX13" s="30"/>
      <c r="QIY13" s="30"/>
      <c r="QIZ13" s="30"/>
      <c r="QJA13" s="30"/>
      <c r="QJB13" s="30"/>
      <c r="QJC13" s="30"/>
      <c r="QJD13" s="30"/>
      <c r="QJE13" s="30"/>
      <c r="QJF13" s="30"/>
      <c r="QJG13" s="30"/>
      <c r="QJH13" s="30"/>
      <c r="QJI13" s="30"/>
      <c r="QJJ13" s="30"/>
      <c r="QJK13" s="30"/>
      <c r="QJL13" s="30"/>
      <c r="QJM13" s="30"/>
      <c r="QJN13" s="30"/>
      <c r="QJO13" s="30"/>
      <c r="QJP13" s="30"/>
      <c r="QJQ13" s="30"/>
      <c r="QJR13" s="30"/>
      <c r="QJS13" s="30"/>
      <c r="QJT13" s="30"/>
      <c r="QJU13" s="30"/>
      <c r="QJV13" s="30"/>
      <c r="QJW13" s="30"/>
      <c r="QJX13" s="30"/>
      <c r="QJY13" s="30"/>
      <c r="QJZ13" s="30"/>
      <c r="QKA13" s="30"/>
      <c r="QKB13" s="30"/>
      <c r="QKC13" s="30"/>
      <c r="QKD13" s="30"/>
      <c r="QKE13" s="30"/>
      <c r="QKF13" s="30"/>
      <c r="QKG13" s="30"/>
      <c r="QKH13" s="30"/>
      <c r="QKI13" s="30"/>
      <c r="QKJ13" s="30"/>
      <c r="QKK13" s="30"/>
      <c r="QKL13" s="30"/>
      <c r="QKM13" s="30"/>
      <c r="QKN13" s="30"/>
      <c r="QKO13" s="30"/>
      <c r="QKP13" s="30"/>
      <c r="QKQ13" s="30"/>
      <c r="QKR13" s="30"/>
      <c r="QKS13" s="30"/>
      <c r="QKT13" s="30"/>
      <c r="QKU13" s="30"/>
      <c r="QKV13" s="30"/>
      <c r="QKW13" s="30"/>
      <c r="QKX13" s="30"/>
      <c r="QKY13" s="30"/>
      <c r="QKZ13" s="30"/>
      <c r="QLA13" s="30"/>
      <c r="QLB13" s="30"/>
      <c r="QLC13" s="30"/>
      <c r="QLD13" s="30"/>
      <c r="QLE13" s="30"/>
      <c r="QLF13" s="30"/>
      <c r="QLG13" s="30"/>
      <c r="QLH13" s="30"/>
      <c r="QLI13" s="30"/>
      <c r="QLJ13" s="30"/>
      <c r="QLK13" s="30"/>
      <c r="QLL13" s="30"/>
      <c r="QLM13" s="30"/>
      <c r="QLN13" s="30"/>
      <c r="QLO13" s="30"/>
      <c r="QLP13" s="30"/>
      <c r="QLQ13" s="30"/>
      <c r="QLR13" s="30"/>
      <c r="QLS13" s="30"/>
      <c r="QLT13" s="30"/>
      <c r="QLU13" s="30"/>
      <c r="QLV13" s="30"/>
      <c r="QLW13" s="30"/>
      <c r="QLX13" s="30"/>
      <c r="QLY13" s="30"/>
      <c r="QLZ13" s="30"/>
      <c r="QMA13" s="30"/>
      <c r="QMB13" s="30"/>
      <c r="QMC13" s="30"/>
      <c r="QMD13" s="30"/>
      <c r="QME13" s="30"/>
      <c r="QMF13" s="30"/>
      <c r="QMG13" s="30"/>
      <c r="QMH13" s="30"/>
      <c r="QMI13" s="30"/>
      <c r="QMJ13" s="30"/>
      <c r="QMK13" s="30"/>
      <c r="QML13" s="30"/>
      <c r="QMM13" s="30"/>
      <c r="QMN13" s="30"/>
      <c r="QMO13" s="30"/>
      <c r="QMP13" s="30"/>
      <c r="QMQ13" s="30"/>
      <c r="QMR13" s="30"/>
      <c r="QMS13" s="30"/>
      <c r="QMT13" s="30"/>
      <c r="QMU13" s="30"/>
      <c r="QMV13" s="30"/>
      <c r="QMW13" s="30"/>
      <c r="QMX13" s="30"/>
      <c r="QMY13" s="30"/>
      <c r="QMZ13" s="30"/>
      <c r="QNA13" s="30"/>
      <c r="QNB13" s="30"/>
      <c r="QNC13" s="30"/>
      <c r="QND13" s="30"/>
      <c r="QNE13" s="30"/>
      <c r="QNF13" s="30"/>
      <c r="QNG13" s="30"/>
      <c r="QNH13" s="30"/>
      <c r="QNI13" s="30"/>
      <c r="QNJ13" s="30"/>
      <c r="QNK13" s="30"/>
      <c r="QNL13" s="30"/>
      <c r="QNM13" s="30"/>
      <c r="QNN13" s="30"/>
      <c r="QNO13" s="30"/>
      <c r="QNP13" s="30"/>
      <c r="QNQ13" s="30"/>
      <c r="QNR13" s="30"/>
      <c r="QNS13" s="30"/>
      <c r="QNT13" s="30"/>
      <c r="QNU13" s="30"/>
      <c r="QNV13" s="30"/>
      <c r="QNW13" s="30"/>
      <c r="QNX13" s="30"/>
      <c r="QNY13" s="30"/>
      <c r="QNZ13" s="30"/>
      <c r="QOA13" s="30"/>
      <c r="QOB13" s="30"/>
      <c r="QOC13" s="30"/>
      <c r="QOD13" s="30"/>
      <c r="QOE13" s="30"/>
      <c r="QOF13" s="30"/>
      <c r="QOG13" s="30"/>
      <c r="QOH13" s="30"/>
      <c r="QOI13" s="30"/>
      <c r="QOJ13" s="30"/>
      <c r="QOK13" s="30"/>
      <c r="QOL13" s="30"/>
      <c r="QOM13" s="30"/>
      <c r="QON13" s="30"/>
      <c r="QOO13" s="30"/>
      <c r="QOP13" s="30"/>
      <c r="QOQ13" s="30"/>
      <c r="QOR13" s="30"/>
      <c r="QOS13" s="30"/>
      <c r="QOT13" s="30"/>
      <c r="QOU13" s="30"/>
      <c r="QOV13" s="30"/>
      <c r="QOW13" s="30"/>
      <c r="QOX13" s="30"/>
      <c r="QOY13" s="30"/>
      <c r="QOZ13" s="30"/>
      <c r="QPA13" s="30"/>
      <c r="QPB13" s="30"/>
      <c r="QPC13" s="30"/>
      <c r="QPD13" s="30"/>
      <c r="QPE13" s="30"/>
      <c r="QPF13" s="30"/>
      <c r="QPG13" s="30"/>
      <c r="QPH13" s="30"/>
      <c r="QPI13" s="30"/>
      <c r="QPJ13" s="30"/>
      <c r="QPK13" s="30"/>
      <c r="QPL13" s="30"/>
      <c r="QPM13" s="30"/>
      <c r="QPN13" s="30"/>
      <c r="QPO13" s="30"/>
      <c r="QPP13" s="30"/>
      <c r="QPQ13" s="30"/>
      <c r="QPR13" s="30"/>
      <c r="QPS13" s="30"/>
      <c r="QPT13" s="30"/>
      <c r="QPU13" s="30"/>
      <c r="QPV13" s="30"/>
      <c r="QPW13" s="30"/>
      <c r="QPX13" s="30"/>
      <c r="QPY13" s="30"/>
      <c r="QPZ13" s="30"/>
      <c r="QQA13" s="30"/>
      <c r="QQB13" s="30"/>
      <c r="QQC13" s="30"/>
      <c r="QQD13" s="30"/>
      <c r="QQE13" s="30"/>
      <c r="QQF13" s="30"/>
      <c r="QQG13" s="30"/>
      <c r="QQH13" s="30"/>
      <c r="QQI13" s="30"/>
      <c r="QQJ13" s="30"/>
      <c r="QQK13" s="30"/>
      <c r="QQL13" s="30"/>
      <c r="QQM13" s="30"/>
      <c r="QQN13" s="30"/>
      <c r="QQO13" s="30"/>
      <c r="QQP13" s="30"/>
      <c r="QQQ13" s="30"/>
      <c r="QQR13" s="30"/>
      <c r="QQS13" s="30"/>
      <c r="QQT13" s="30"/>
      <c r="QQU13" s="30"/>
      <c r="QQV13" s="30"/>
      <c r="QQW13" s="30"/>
      <c r="QQX13" s="30"/>
      <c r="QQY13" s="30"/>
      <c r="QQZ13" s="30"/>
      <c r="QRA13" s="30"/>
      <c r="QRB13" s="30"/>
      <c r="QRC13" s="30"/>
      <c r="QRD13" s="30"/>
      <c r="QRE13" s="30"/>
      <c r="QRF13" s="30"/>
      <c r="QRG13" s="30"/>
      <c r="QRH13" s="30"/>
      <c r="QRI13" s="30"/>
      <c r="QRJ13" s="30"/>
      <c r="QRK13" s="30"/>
      <c r="QRL13" s="30"/>
      <c r="QRM13" s="30"/>
      <c r="QRN13" s="30"/>
      <c r="QRO13" s="30"/>
      <c r="QRP13" s="30"/>
      <c r="QRQ13" s="30"/>
      <c r="QRR13" s="30"/>
      <c r="QRS13" s="30"/>
      <c r="QRT13" s="30"/>
      <c r="QRU13" s="30"/>
      <c r="QRV13" s="30"/>
      <c r="QRW13" s="30"/>
      <c r="QRX13" s="30"/>
      <c r="QRY13" s="30"/>
      <c r="QRZ13" s="30"/>
      <c r="QSA13" s="30"/>
      <c r="QSB13" s="30"/>
      <c r="QSC13" s="30"/>
      <c r="QSD13" s="30"/>
      <c r="QSE13" s="30"/>
      <c r="QSF13" s="30"/>
      <c r="QSG13" s="30"/>
      <c r="QSH13" s="30"/>
      <c r="QSI13" s="30"/>
      <c r="QSJ13" s="30"/>
      <c r="QSK13" s="30"/>
      <c r="QSL13" s="30"/>
      <c r="QSM13" s="30"/>
      <c r="QSN13" s="30"/>
      <c r="QSO13" s="30"/>
      <c r="QSP13" s="30"/>
      <c r="QSQ13" s="30"/>
      <c r="QSR13" s="30"/>
      <c r="QSS13" s="30"/>
      <c r="QST13" s="30"/>
      <c r="QSU13" s="30"/>
      <c r="QSV13" s="30"/>
      <c r="QSW13" s="30"/>
      <c r="QSX13" s="30"/>
      <c r="QSY13" s="30"/>
      <c r="QSZ13" s="30"/>
      <c r="QTA13" s="30"/>
      <c r="QTB13" s="30"/>
      <c r="QTC13" s="30"/>
      <c r="QTD13" s="30"/>
      <c r="QTE13" s="30"/>
      <c r="QTF13" s="30"/>
      <c r="QTG13" s="30"/>
      <c r="QTH13" s="30"/>
      <c r="QTI13" s="30"/>
      <c r="QTJ13" s="30"/>
      <c r="QTK13" s="30"/>
      <c r="QTL13" s="30"/>
      <c r="QTM13" s="30"/>
      <c r="QTN13" s="30"/>
      <c r="QTO13" s="30"/>
      <c r="QTP13" s="30"/>
      <c r="QTQ13" s="30"/>
      <c r="QTR13" s="30"/>
      <c r="QTS13" s="30"/>
      <c r="QTT13" s="30"/>
      <c r="QTU13" s="30"/>
      <c r="QTV13" s="30"/>
      <c r="QTW13" s="30"/>
      <c r="QTX13" s="30"/>
      <c r="QTY13" s="30"/>
      <c r="QTZ13" s="30"/>
      <c r="QUA13" s="30"/>
      <c r="QUB13" s="30"/>
      <c r="QUC13" s="30"/>
      <c r="QUD13" s="30"/>
      <c r="QUE13" s="30"/>
      <c r="QUF13" s="30"/>
      <c r="QUG13" s="30"/>
      <c r="QUH13" s="30"/>
      <c r="QUI13" s="30"/>
      <c r="QUJ13" s="30"/>
      <c r="QUK13" s="30"/>
      <c r="QUL13" s="30"/>
      <c r="QUM13" s="30"/>
      <c r="QUN13" s="30"/>
      <c r="QUO13" s="30"/>
      <c r="QUP13" s="30"/>
      <c r="QUQ13" s="30"/>
      <c r="QUR13" s="30"/>
      <c r="QUS13" s="30"/>
      <c r="QUT13" s="30"/>
      <c r="QUU13" s="30"/>
      <c r="QUV13" s="30"/>
      <c r="QUW13" s="30"/>
      <c r="QUX13" s="30"/>
      <c r="QUY13" s="30"/>
      <c r="QUZ13" s="30"/>
      <c r="QVA13" s="30"/>
      <c r="QVB13" s="30"/>
      <c r="QVC13" s="30"/>
      <c r="QVD13" s="30"/>
      <c r="QVE13" s="30"/>
      <c r="QVF13" s="30"/>
      <c r="QVG13" s="30"/>
      <c r="QVH13" s="30"/>
      <c r="QVI13" s="30"/>
      <c r="QVJ13" s="30"/>
      <c r="QVK13" s="30"/>
      <c r="QVL13" s="30"/>
      <c r="QVM13" s="30"/>
      <c r="QVN13" s="30"/>
      <c r="QVO13" s="30"/>
      <c r="QVP13" s="30"/>
      <c r="QVQ13" s="30"/>
      <c r="QVR13" s="30"/>
      <c r="QVS13" s="30"/>
      <c r="QVT13" s="30"/>
      <c r="QVU13" s="30"/>
      <c r="QVV13" s="30"/>
      <c r="QVW13" s="30"/>
      <c r="QVX13" s="30"/>
      <c r="QVY13" s="30"/>
      <c r="QVZ13" s="30"/>
      <c r="QWA13" s="30"/>
      <c r="QWB13" s="30"/>
      <c r="QWC13" s="30"/>
      <c r="QWD13" s="30"/>
      <c r="QWE13" s="30"/>
      <c r="QWF13" s="30"/>
      <c r="QWG13" s="30"/>
      <c r="QWH13" s="30"/>
      <c r="QWI13" s="30"/>
      <c r="QWJ13" s="30"/>
      <c r="QWK13" s="30"/>
      <c r="QWL13" s="30"/>
      <c r="QWM13" s="30"/>
      <c r="QWN13" s="30"/>
      <c r="QWO13" s="30"/>
      <c r="QWP13" s="30"/>
      <c r="QWQ13" s="30"/>
      <c r="QWR13" s="30"/>
      <c r="QWS13" s="30"/>
      <c r="QWT13" s="30"/>
      <c r="QWU13" s="30"/>
      <c r="QWV13" s="30"/>
      <c r="QWW13" s="30"/>
      <c r="QWX13" s="30"/>
      <c r="QWY13" s="30"/>
      <c r="QWZ13" s="30"/>
      <c r="QXA13" s="30"/>
      <c r="QXB13" s="30"/>
      <c r="QXC13" s="30"/>
      <c r="QXD13" s="30"/>
      <c r="QXE13" s="30"/>
      <c r="QXF13" s="30"/>
      <c r="QXG13" s="30"/>
      <c r="QXH13" s="30"/>
      <c r="QXI13" s="30"/>
      <c r="QXJ13" s="30"/>
      <c r="QXK13" s="30"/>
      <c r="QXL13" s="30"/>
      <c r="QXM13" s="30"/>
      <c r="QXN13" s="30"/>
      <c r="QXO13" s="30"/>
      <c r="QXP13" s="30"/>
      <c r="QXQ13" s="30"/>
      <c r="QXR13" s="30"/>
      <c r="QXS13" s="30"/>
      <c r="QXT13" s="30"/>
      <c r="QXU13" s="30"/>
      <c r="QXV13" s="30"/>
      <c r="QXW13" s="30"/>
      <c r="QXX13" s="30"/>
      <c r="QXY13" s="30"/>
      <c r="QXZ13" s="30"/>
      <c r="QYA13" s="30"/>
      <c r="QYB13" s="30"/>
      <c r="QYC13" s="30"/>
      <c r="QYD13" s="30"/>
      <c r="QYE13" s="30"/>
      <c r="QYF13" s="30"/>
      <c r="QYG13" s="30"/>
      <c r="QYH13" s="30"/>
      <c r="QYI13" s="30"/>
      <c r="QYJ13" s="30"/>
      <c r="QYK13" s="30"/>
      <c r="QYL13" s="30"/>
      <c r="QYM13" s="30"/>
      <c r="QYN13" s="30"/>
      <c r="QYO13" s="30"/>
      <c r="QYP13" s="30"/>
      <c r="QYQ13" s="30"/>
      <c r="QYR13" s="30"/>
      <c r="QYS13" s="30"/>
      <c r="QYT13" s="30"/>
      <c r="QYU13" s="30"/>
      <c r="QYV13" s="30"/>
      <c r="QYW13" s="30"/>
      <c r="QYX13" s="30"/>
      <c r="QYY13" s="30"/>
      <c r="QYZ13" s="30"/>
      <c r="QZA13" s="30"/>
      <c r="QZB13" s="30"/>
      <c r="QZC13" s="30"/>
      <c r="QZD13" s="30"/>
      <c r="QZE13" s="30"/>
      <c r="QZF13" s="30"/>
      <c r="QZG13" s="30"/>
      <c r="QZH13" s="30"/>
      <c r="QZI13" s="30"/>
      <c r="QZJ13" s="30"/>
      <c r="QZK13" s="30"/>
      <c r="QZL13" s="30"/>
      <c r="QZM13" s="30"/>
      <c r="QZN13" s="30"/>
      <c r="QZO13" s="30"/>
      <c r="QZP13" s="30"/>
      <c r="QZQ13" s="30"/>
      <c r="QZR13" s="30"/>
      <c r="QZS13" s="30"/>
      <c r="QZT13" s="30"/>
      <c r="QZU13" s="30"/>
      <c r="QZV13" s="30"/>
      <c r="QZW13" s="30"/>
      <c r="QZX13" s="30"/>
      <c r="QZY13" s="30"/>
      <c r="QZZ13" s="30"/>
      <c r="RAA13" s="30"/>
      <c r="RAB13" s="30"/>
      <c r="RAC13" s="30"/>
      <c r="RAD13" s="30"/>
      <c r="RAE13" s="30"/>
      <c r="RAF13" s="30"/>
      <c r="RAG13" s="30"/>
      <c r="RAH13" s="30"/>
      <c r="RAI13" s="30"/>
      <c r="RAJ13" s="30"/>
      <c r="RAK13" s="30"/>
      <c r="RAL13" s="30"/>
      <c r="RAM13" s="30"/>
      <c r="RAN13" s="30"/>
      <c r="RAO13" s="30"/>
      <c r="RAP13" s="30"/>
      <c r="RAQ13" s="30"/>
      <c r="RAR13" s="30"/>
      <c r="RAS13" s="30"/>
      <c r="RAT13" s="30"/>
      <c r="RAU13" s="30"/>
      <c r="RAV13" s="30"/>
      <c r="RAW13" s="30"/>
      <c r="RAX13" s="30"/>
      <c r="RAY13" s="30"/>
      <c r="RAZ13" s="30"/>
      <c r="RBA13" s="30"/>
      <c r="RBB13" s="30"/>
      <c r="RBC13" s="30"/>
      <c r="RBD13" s="30"/>
      <c r="RBE13" s="30"/>
      <c r="RBF13" s="30"/>
      <c r="RBG13" s="30"/>
      <c r="RBH13" s="30"/>
      <c r="RBI13" s="30"/>
      <c r="RBJ13" s="30"/>
      <c r="RBK13" s="30"/>
      <c r="RBL13" s="30"/>
      <c r="RBM13" s="30"/>
      <c r="RBN13" s="30"/>
      <c r="RBO13" s="30"/>
      <c r="RBP13" s="30"/>
      <c r="RBQ13" s="30"/>
      <c r="RBR13" s="30"/>
      <c r="RBS13" s="30"/>
      <c r="RBT13" s="30"/>
      <c r="RBU13" s="30"/>
      <c r="RBV13" s="30"/>
      <c r="RBW13" s="30"/>
      <c r="RBX13" s="30"/>
      <c r="RBY13" s="30"/>
      <c r="RBZ13" s="30"/>
      <c r="RCA13" s="30"/>
      <c r="RCB13" s="30"/>
      <c r="RCC13" s="30"/>
      <c r="RCD13" s="30"/>
      <c r="RCE13" s="30"/>
      <c r="RCF13" s="30"/>
      <c r="RCG13" s="30"/>
      <c r="RCH13" s="30"/>
      <c r="RCI13" s="30"/>
      <c r="RCJ13" s="30"/>
      <c r="RCK13" s="30"/>
      <c r="RCL13" s="30"/>
      <c r="RCM13" s="30"/>
      <c r="RCN13" s="30"/>
      <c r="RCO13" s="30"/>
      <c r="RCP13" s="30"/>
      <c r="RCQ13" s="30"/>
      <c r="RCR13" s="30"/>
      <c r="RCS13" s="30"/>
      <c r="RCT13" s="30"/>
      <c r="RCU13" s="30"/>
      <c r="RCV13" s="30"/>
      <c r="RCW13" s="30"/>
      <c r="RCX13" s="30"/>
      <c r="RCY13" s="30"/>
      <c r="RCZ13" s="30"/>
      <c r="RDA13" s="30"/>
      <c r="RDB13" s="30"/>
      <c r="RDC13" s="30"/>
      <c r="RDD13" s="30"/>
      <c r="RDE13" s="30"/>
      <c r="RDF13" s="30"/>
      <c r="RDG13" s="30"/>
      <c r="RDH13" s="30"/>
      <c r="RDI13" s="30"/>
      <c r="RDJ13" s="30"/>
      <c r="RDK13" s="30"/>
      <c r="RDL13" s="30"/>
      <c r="RDM13" s="30"/>
      <c r="RDN13" s="30"/>
      <c r="RDO13" s="30"/>
      <c r="RDP13" s="30"/>
      <c r="RDQ13" s="30"/>
      <c r="RDR13" s="30"/>
      <c r="RDS13" s="30"/>
      <c r="RDT13" s="30"/>
      <c r="RDU13" s="30"/>
      <c r="RDV13" s="30"/>
      <c r="RDW13" s="30"/>
      <c r="RDX13" s="30"/>
      <c r="RDY13" s="30"/>
      <c r="RDZ13" s="30"/>
      <c r="REA13" s="30"/>
      <c r="REB13" s="30"/>
      <c r="REC13" s="30"/>
      <c r="RED13" s="30"/>
      <c r="REE13" s="30"/>
      <c r="REF13" s="30"/>
      <c r="REG13" s="30"/>
      <c r="REH13" s="30"/>
      <c r="REI13" s="30"/>
      <c r="REJ13" s="30"/>
      <c r="REK13" s="30"/>
      <c r="REL13" s="30"/>
      <c r="REM13" s="30"/>
      <c r="REN13" s="30"/>
      <c r="REO13" s="30"/>
      <c r="REP13" s="30"/>
      <c r="REQ13" s="30"/>
      <c r="RER13" s="30"/>
      <c r="RES13" s="30"/>
      <c r="RET13" s="30"/>
      <c r="REU13" s="30"/>
      <c r="REV13" s="30"/>
      <c r="REW13" s="30"/>
      <c r="REX13" s="30"/>
      <c r="REY13" s="30"/>
      <c r="REZ13" s="30"/>
      <c r="RFA13" s="30"/>
      <c r="RFB13" s="30"/>
      <c r="RFC13" s="30"/>
      <c r="RFD13" s="30"/>
      <c r="RFE13" s="30"/>
      <c r="RFF13" s="30"/>
      <c r="RFG13" s="30"/>
      <c r="RFH13" s="30"/>
      <c r="RFI13" s="30"/>
      <c r="RFJ13" s="30"/>
      <c r="RFK13" s="30"/>
      <c r="RFL13" s="30"/>
      <c r="RFM13" s="30"/>
      <c r="RFN13" s="30"/>
      <c r="RFO13" s="30"/>
      <c r="RFP13" s="30"/>
      <c r="RFQ13" s="30"/>
      <c r="RFR13" s="30"/>
      <c r="RFS13" s="30"/>
      <c r="RFT13" s="30"/>
      <c r="RFU13" s="30"/>
      <c r="RFV13" s="30"/>
      <c r="RFW13" s="30"/>
      <c r="RFX13" s="30"/>
      <c r="RFY13" s="30"/>
      <c r="RFZ13" s="30"/>
      <c r="RGA13" s="30"/>
      <c r="RGB13" s="30"/>
      <c r="RGC13" s="30"/>
      <c r="RGD13" s="30"/>
      <c r="RGE13" s="30"/>
      <c r="RGF13" s="30"/>
      <c r="RGG13" s="30"/>
      <c r="RGH13" s="30"/>
      <c r="RGI13" s="30"/>
      <c r="RGJ13" s="30"/>
      <c r="RGK13" s="30"/>
      <c r="RGL13" s="30"/>
      <c r="RGM13" s="30"/>
      <c r="RGN13" s="30"/>
      <c r="RGO13" s="30"/>
      <c r="RGP13" s="30"/>
      <c r="RGQ13" s="30"/>
      <c r="RGR13" s="30"/>
      <c r="RGS13" s="30"/>
      <c r="RGT13" s="30"/>
      <c r="RGU13" s="30"/>
      <c r="RGV13" s="30"/>
      <c r="RGW13" s="30"/>
      <c r="RGX13" s="30"/>
      <c r="RGY13" s="30"/>
      <c r="RGZ13" s="30"/>
      <c r="RHA13" s="30"/>
      <c r="RHB13" s="30"/>
      <c r="RHC13" s="30"/>
      <c r="RHD13" s="30"/>
      <c r="RHE13" s="30"/>
      <c r="RHF13" s="30"/>
      <c r="RHG13" s="30"/>
      <c r="RHH13" s="30"/>
      <c r="RHI13" s="30"/>
      <c r="RHJ13" s="30"/>
      <c r="RHK13" s="30"/>
      <c r="RHL13" s="30"/>
      <c r="RHM13" s="30"/>
      <c r="RHN13" s="30"/>
      <c r="RHO13" s="30"/>
      <c r="RHP13" s="30"/>
      <c r="RHQ13" s="30"/>
      <c r="RHR13" s="30"/>
      <c r="RHS13" s="30"/>
      <c r="RHT13" s="30"/>
      <c r="RHU13" s="30"/>
      <c r="RHV13" s="30"/>
      <c r="RHW13" s="30"/>
      <c r="RHX13" s="30"/>
      <c r="RHY13" s="30"/>
      <c r="RHZ13" s="30"/>
      <c r="RIA13" s="30"/>
      <c r="RIB13" s="30"/>
      <c r="RIC13" s="30"/>
      <c r="RID13" s="30"/>
      <c r="RIE13" s="30"/>
      <c r="RIF13" s="30"/>
      <c r="RIG13" s="30"/>
      <c r="RIH13" s="30"/>
      <c r="RII13" s="30"/>
      <c r="RIJ13" s="30"/>
      <c r="RIK13" s="30"/>
      <c r="RIL13" s="30"/>
      <c r="RIM13" s="30"/>
      <c r="RIN13" s="30"/>
      <c r="RIO13" s="30"/>
      <c r="RIP13" s="30"/>
      <c r="RIQ13" s="30"/>
      <c r="RIR13" s="30"/>
      <c r="RIS13" s="30"/>
      <c r="RIT13" s="30"/>
      <c r="RIU13" s="30"/>
      <c r="RIV13" s="30"/>
      <c r="RIW13" s="30"/>
      <c r="RIX13" s="30"/>
      <c r="RIY13" s="30"/>
      <c r="RIZ13" s="30"/>
      <c r="RJA13" s="30"/>
      <c r="RJB13" s="30"/>
      <c r="RJC13" s="30"/>
      <c r="RJD13" s="30"/>
      <c r="RJE13" s="30"/>
      <c r="RJF13" s="30"/>
      <c r="RJG13" s="30"/>
      <c r="RJH13" s="30"/>
      <c r="RJI13" s="30"/>
      <c r="RJJ13" s="30"/>
      <c r="RJK13" s="30"/>
      <c r="RJL13" s="30"/>
      <c r="RJM13" s="30"/>
      <c r="RJN13" s="30"/>
      <c r="RJO13" s="30"/>
      <c r="RJP13" s="30"/>
      <c r="RJQ13" s="30"/>
      <c r="RJR13" s="30"/>
      <c r="RJS13" s="30"/>
      <c r="RJT13" s="30"/>
      <c r="RJU13" s="30"/>
      <c r="RJV13" s="30"/>
      <c r="RJW13" s="30"/>
      <c r="RJX13" s="30"/>
      <c r="RJY13" s="30"/>
      <c r="RJZ13" s="30"/>
      <c r="RKA13" s="30"/>
      <c r="RKB13" s="30"/>
      <c r="RKC13" s="30"/>
      <c r="RKD13" s="30"/>
      <c r="RKE13" s="30"/>
      <c r="RKF13" s="30"/>
      <c r="RKG13" s="30"/>
      <c r="RKH13" s="30"/>
      <c r="RKI13" s="30"/>
      <c r="RKJ13" s="30"/>
      <c r="RKK13" s="30"/>
      <c r="RKL13" s="30"/>
      <c r="RKM13" s="30"/>
      <c r="RKN13" s="30"/>
      <c r="RKO13" s="30"/>
      <c r="RKP13" s="30"/>
      <c r="RKQ13" s="30"/>
      <c r="RKR13" s="30"/>
      <c r="RKS13" s="30"/>
      <c r="RKT13" s="30"/>
      <c r="RKU13" s="30"/>
      <c r="RKV13" s="30"/>
      <c r="RKW13" s="30"/>
      <c r="RKX13" s="30"/>
      <c r="RKY13" s="30"/>
      <c r="RKZ13" s="30"/>
      <c r="RLA13" s="30"/>
      <c r="RLB13" s="30"/>
      <c r="RLC13" s="30"/>
      <c r="RLD13" s="30"/>
      <c r="RLE13" s="30"/>
      <c r="RLF13" s="30"/>
      <c r="RLG13" s="30"/>
      <c r="RLH13" s="30"/>
      <c r="RLI13" s="30"/>
      <c r="RLJ13" s="30"/>
      <c r="RLK13" s="30"/>
      <c r="RLL13" s="30"/>
      <c r="RLM13" s="30"/>
      <c r="RLN13" s="30"/>
      <c r="RLO13" s="30"/>
      <c r="RLP13" s="30"/>
      <c r="RLQ13" s="30"/>
      <c r="RLR13" s="30"/>
      <c r="RLS13" s="30"/>
      <c r="RLT13" s="30"/>
      <c r="RLU13" s="30"/>
      <c r="RLV13" s="30"/>
      <c r="RLW13" s="30"/>
      <c r="RLX13" s="30"/>
      <c r="RLY13" s="30"/>
      <c r="RLZ13" s="30"/>
      <c r="RMA13" s="30"/>
      <c r="RMB13" s="30"/>
      <c r="RMC13" s="30"/>
      <c r="RMD13" s="30"/>
      <c r="RME13" s="30"/>
      <c r="RMF13" s="30"/>
      <c r="RMG13" s="30"/>
      <c r="RMH13" s="30"/>
      <c r="RMI13" s="30"/>
      <c r="RMJ13" s="30"/>
      <c r="RMK13" s="30"/>
      <c r="RML13" s="30"/>
      <c r="RMM13" s="30"/>
      <c r="RMN13" s="30"/>
      <c r="RMO13" s="30"/>
      <c r="RMP13" s="30"/>
      <c r="RMQ13" s="30"/>
      <c r="RMR13" s="30"/>
      <c r="RMS13" s="30"/>
      <c r="RMT13" s="30"/>
      <c r="RMU13" s="30"/>
      <c r="RMV13" s="30"/>
      <c r="RMW13" s="30"/>
      <c r="RMX13" s="30"/>
      <c r="RMY13" s="30"/>
      <c r="RMZ13" s="30"/>
      <c r="RNA13" s="30"/>
      <c r="RNB13" s="30"/>
      <c r="RNC13" s="30"/>
      <c r="RND13" s="30"/>
      <c r="RNE13" s="30"/>
      <c r="RNF13" s="30"/>
      <c r="RNG13" s="30"/>
      <c r="RNH13" s="30"/>
      <c r="RNI13" s="30"/>
      <c r="RNJ13" s="30"/>
      <c r="RNK13" s="30"/>
      <c r="RNL13" s="30"/>
      <c r="RNM13" s="30"/>
      <c r="RNN13" s="30"/>
      <c r="RNO13" s="30"/>
      <c r="RNP13" s="30"/>
      <c r="RNQ13" s="30"/>
      <c r="RNR13" s="30"/>
      <c r="RNS13" s="30"/>
      <c r="RNT13" s="30"/>
      <c r="RNU13" s="30"/>
      <c r="RNV13" s="30"/>
      <c r="RNW13" s="30"/>
      <c r="RNX13" s="30"/>
      <c r="RNY13" s="30"/>
      <c r="RNZ13" s="30"/>
      <c r="ROA13" s="30"/>
      <c r="ROB13" s="30"/>
      <c r="ROC13" s="30"/>
      <c r="ROD13" s="30"/>
      <c r="ROE13" s="30"/>
      <c r="ROF13" s="30"/>
      <c r="ROG13" s="30"/>
      <c r="ROH13" s="30"/>
      <c r="ROI13" s="30"/>
      <c r="ROJ13" s="30"/>
      <c r="ROK13" s="30"/>
      <c r="ROL13" s="30"/>
      <c r="ROM13" s="30"/>
      <c r="RON13" s="30"/>
      <c r="ROO13" s="30"/>
      <c r="ROP13" s="30"/>
      <c r="ROQ13" s="30"/>
      <c r="ROR13" s="30"/>
      <c r="ROS13" s="30"/>
      <c r="ROT13" s="30"/>
      <c r="ROU13" s="30"/>
      <c r="ROV13" s="30"/>
      <c r="ROW13" s="30"/>
      <c r="ROX13" s="30"/>
      <c r="ROY13" s="30"/>
      <c r="ROZ13" s="30"/>
      <c r="RPA13" s="30"/>
      <c r="RPB13" s="30"/>
      <c r="RPC13" s="30"/>
      <c r="RPD13" s="30"/>
      <c r="RPE13" s="30"/>
      <c r="RPF13" s="30"/>
      <c r="RPG13" s="30"/>
      <c r="RPH13" s="30"/>
      <c r="RPI13" s="30"/>
      <c r="RPJ13" s="30"/>
      <c r="RPK13" s="30"/>
      <c r="RPL13" s="30"/>
      <c r="RPM13" s="30"/>
      <c r="RPN13" s="30"/>
      <c r="RPO13" s="30"/>
      <c r="RPP13" s="30"/>
      <c r="RPQ13" s="30"/>
      <c r="RPR13" s="30"/>
      <c r="RPS13" s="30"/>
      <c r="RPT13" s="30"/>
      <c r="RPU13" s="30"/>
      <c r="RPV13" s="30"/>
      <c r="RPW13" s="30"/>
      <c r="RPX13" s="30"/>
      <c r="RPY13" s="30"/>
      <c r="RPZ13" s="30"/>
      <c r="RQA13" s="30"/>
      <c r="RQB13" s="30"/>
      <c r="RQC13" s="30"/>
      <c r="RQD13" s="30"/>
      <c r="RQE13" s="30"/>
      <c r="RQF13" s="30"/>
      <c r="RQG13" s="30"/>
      <c r="RQH13" s="30"/>
      <c r="RQI13" s="30"/>
      <c r="RQJ13" s="30"/>
      <c r="RQK13" s="30"/>
      <c r="RQL13" s="30"/>
      <c r="RQM13" s="30"/>
      <c r="RQN13" s="30"/>
      <c r="RQO13" s="30"/>
      <c r="RQP13" s="30"/>
      <c r="RQQ13" s="30"/>
      <c r="RQR13" s="30"/>
      <c r="RQS13" s="30"/>
      <c r="RQT13" s="30"/>
      <c r="RQU13" s="30"/>
      <c r="RQV13" s="30"/>
      <c r="RQW13" s="30"/>
      <c r="RQX13" s="30"/>
      <c r="RQY13" s="30"/>
      <c r="RQZ13" s="30"/>
      <c r="RRA13" s="30"/>
      <c r="RRB13" s="30"/>
      <c r="RRC13" s="30"/>
      <c r="RRD13" s="30"/>
      <c r="RRE13" s="30"/>
      <c r="RRF13" s="30"/>
      <c r="RRG13" s="30"/>
      <c r="RRH13" s="30"/>
      <c r="RRI13" s="30"/>
      <c r="RRJ13" s="30"/>
      <c r="RRK13" s="30"/>
      <c r="RRL13" s="30"/>
      <c r="RRM13" s="30"/>
      <c r="RRN13" s="30"/>
      <c r="RRO13" s="30"/>
      <c r="RRP13" s="30"/>
      <c r="RRQ13" s="30"/>
      <c r="RRR13" s="30"/>
      <c r="RRS13" s="30"/>
      <c r="RRT13" s="30"/>
      <c r="RRU13" s="30"/>
      <c r="RRV13" s="30"/>
      <c r="RRW13" s="30"/>
      <c r="RRX13" s="30"/>
      <c r="RRY13" s="30"/>
      <c r="RRZ13" s="30"/>
      <c r="RSA13" s="30"/>
      <c r="RSB13" s="30"/>
      <c r="RSC13" s="30"/>
      <c r="RSD13" s="30"/>
      <c r="RSE13" s="30"/>
      <c r="RSF13" s="30"/>
      <c r="RSG13" s="30"/>
      <c r="RSH13" s="30"/>
      <c r="RSI13" s="30"/>
      <c r="RSJ13" s="30"/>
      <c r="RSK13" s="30"/>
      <c r="RSL13" s="30"/>
      <c r="RSM13" s="30"/>
      <c r="RSN13" s="30"/>
      <c r="RSO13" s="30"/>
      <c r="RSP13" s="30"/>
      <c r="RSQ13" s="30"/>
      <c r="RSR13" s="30"/>
      <c r="RSS13" s="30"/>
      <c r="RST13" s="30"/>
      <c r="RSU13" s="30"/>
      <c r="RSV13" s="30"/>
      <c r="RSW13" s="30"/>
      <c r="RSX13" s="30"/>
      <c r="RSY13" s="30"/>
      <c r="RSZ13" s="30"/>
      <c r="RTA13" s="30"/>
      <c r="RTB13" s="30"/>
      <c r="RTC13" s="30"/>
      <c r="RTD13" s="30"/>
      <c r="RTE13" s="30"/>
      <c r="RTF13" s="30"/>
      <c r="RTG13" s="30"/>
      <c r="RTH13" s="30"/>
      <c r="RTI13" s="30"/>
      <c r="RTJ13" s="30"/>
      <c r="RTK13" s="30"/>
      <c r="RTL13" s="30"/>
      <c r="RTM13" s="30"/>
      <c r="RTN13" s="30"/>
      <c r="RTO13" s="30"/>
      <c r="RTP13" s="30"/>
      <c r="RTQ13" s="30"/>
      <c r="RTR13" s="30"/>
      <c r="RTS13" s="30"/>
      <c r="RTT13" s="30"/>
      <c r="RTU13" s="30"/>
      <c r="RTV13" s="30"/>
      <c r="RTW13" s="30"/>
      <c r="RTX13" s="30"/>
      <c r="RTY13" s="30"/>
      <c r="RTZ13" s="30"/>
      <c r="RUA13" s="30"/>
      <c r="RUB13" s="30"/>
      <c r="RUC13" s="30"/>
      <c r="RUD13" s="30"/>
      <c r="RUE13" s="30"/>
      <c r="RUF13" s="30"/>
      <c r="RUG13" s="30"/>
      <c r="RUH13" s="30"/>
      <c r="RUI13" s="30"/>
      <c r="RUJ13" s="30"/>
      <c r="RUK13" s="30"/>
      <c r="RUL13" s="30"/>
      <c r="RUM13" s="30"/>
      <c r="RUN13" s="30"/>
      <c r="RUO13" s="30"/>
      <c r="RUP13" s="30"/>
      <c r="RUQ13" s="30"/>
      <c r="RUR13" s="30"/>
      <c r="RUS13" s="30"/>
      <c r="RUT13" s="30"/>
      <c r="RUU13" s="30"/>
      <c r="RUV13" s="30"/>
      <c r="RUW13" s="30"/>
      <c r="RUX13" s="30"/>
      <c r="RUY13" s="30"/>
      <c r="RUZ13" s="30"/>
      <c r="RVA13" s="30"/>
      <c r="RVB13" s="30"/>
      <c r="RVC13" s="30"/>
      <c r="RVD13" s="30"/>
      <c r="RVE13" s="30"/>
      <c r="RVF13" s="30"/>
      <c r="RVG13" s="30"/>
      <c r="RVH13" s="30"/>
      <c r="RVI13" s="30"/>
      <c r="RVJ13" s="30"/>
      <c r="RVK13" s="30"/>
      <c r="RVL13" s="30"/>
      <c r="RVM13" s="30"/>
      <c r="RVN13" s="30"/>
      <c r="RVO13" s="30"/>
      <c r="RVP13" s="30"/>
      <c r="RVQ13" s="30"/>
      <c r="RVR13" s="30"/>
      <c r="RVS13" s="30"/>
      <c r="RVT13" s="30"/>
      <c r="RVU13" s="30"/>
      <c r="RVV13" s="30"/>
      <c r="RVW13" s="30"/>
      <c r="RVX13" s="30"/>
      <c r="RVY13" s="30"/>
      <c r="RVZ13" s="30"/>
      <c r="RWA13" s="30"/>
      <c r="RWB13" s="30"/>
      <c r="RWC13" s="30"/>
      <c r="RWD13" s="30"/>
      <c r="RWE13" s="30"/>
      <c r="RWF13" s="30"/>
      <c r="RWG13" s="30"/>
      <c r="RWH13" s="30"/>
      <c r="RWI13" s="30"/>
      <c r="RWJ13" s="30"/>
      <c r="RWK13" s="30"/>
      <c r="RWL13" s="30"/>
      <c r="RWM13" s="30"/>
      <c r="RWN13" s="30"/>
      <c r="RWO13" s="30"/>
      <c r="RWP13" s="30"/>
      <c r="RWQ13" s="30"/>
      <c r="RWR13" s="30"/>
      <c r="RWS13" s="30"/>
      <c r="RWT13" s="30"/>
      <c r="RWU13" s="30"/>
      <c r="RWV13" s="30"/>
      <c r="RWW13" s="30"/>
      <c r="RWX13" s="30"/>
      <c r="RWY13" s="30"/>
      <c r="RWZ13" s="30"/>
      <c r="RXA13" s="30"/>
      <c r="RXB13" s="30"/>
      <c r="RXC13" s="30"/>
      <c r="RXD13" s="30"/>
      <c r="RXE13" s="30"/>
      <c r="RXF13" s="30"/>
      <c r="RXG13" s="30"/>
      <c r="RXH13" s="30"/>
      <c r="RXI13" s="30"/>
      <c r="RXJ13" s="30"/>
      <c r="RXK13" s="30"/>
      <c r="RXL13" s="30"/>
      <c r="RXM13" s="30"/>
      <c r="RXN13" s="30"/>
      <c r="RXO13" s="30"/>
      <c r="RXP13" s="30"/>
      <c r="RXQ13" s="30"/>
      <c r="RXR13" s="30"/>
      <c r="RXS13" s="30"/>
      <c r="RXT13" s="30"/>
      <c r="RXU13" s="30"/>
      <c r="RXV13" s="30"/>
      <c r="RXW13" s="30"/>
      <c r="RXX13" s="30"/>
      <c r="RXY13" s="30"/>
      <c r="RXZ13" s="30"/>
      <c r="RYA13" s="30"/>
      <c r="RYB13" s="30"/>
      <c r="RYC13" s="30"/>
      <c r="RYD13" s="30"/>
      <c r="RYE13" s="30"/>
      <c r="RYF13" s="30"/>
      <c r="RYG13" s="30"/>
      <c r="RYH13" s="30"/>
      <c r="RYI13" s="30"/>
      <c r="RYJ13" s="30"/>
      <c r="RYK13" s="30"/>
      <c r="RYL13" s="30"/>
      <c r="RYM13" s="30"/>
      <c r="RYN13" s="30"/>
      <c r="RYO13" s="30"/>
      <c r="RYP13" s="30"/>
      <c r="RYQ13" s="30"/>
      <c r="RYR13" s="30"/>
      <c r="RYS13" s="30"/>
      <c r="RYT13" s="30"/>
      <c r="RYU13" s="30"/>
      <c r="RYV13" s="30"/>
      <c r="RYW13" s="30"/>
      <c r="RYX13" s="30"/>
      <c r="RYY13" s="30"/>
      <c r="RYZ13" s="30"/>
      <c r="RZA13" s="30"/>
      <c r="RZB13" s="30"/>
      <c r="RZC13" s="30"/>
      <c r="RZD13" s="30"/>
      <c r="RZE13" s="30"/>
      <c r="RZF13" s="30"/>
      <c r="RZG13" s="30"/>
      <c r="RZH13" s="30"/>
      <c r="RZI13" s="30"/>
      <c r="RZJ13" s="30"/>
      <c r="RZK13" s="30"/>
      <c r="RZL13" s="30"/>
      <c r="RZM13" s="30"/>
      <c r="RZN13" s="30"/>
      <c r="RZO13" s="30"/>
      <c r="RZP13" s="30"/>
      <c r="RZQ13" s="30"/>
      <c r="RZR13" s="30"/>
      <c r="RZS13" s="30"/>
      <c r="RZT13" s="30"/>
      <c r="RZU13" s="30"/>
      <c r="RZV13" s="30"/>
      <c r="RZW13" s="30"/>
      <c r="RZX13" s="30"/>
      <c r="RZY13" s="30"/>
      <c r="RZZ13" s="30"/>
      <c r="SAA13" s="30"/>
      <c r="SAB13" s="30"/>
      <c r="SAC13" s="30"/>
      <c r="SAD13" s="30"/>
      <c r="SAE13" s="30"/>
      <c r="SAF13" s="30"/>
      <c r="SAG13" s="30"/>
      <c r="SAH13" s="30"/>
      <c r="SAI13" s="30"/>
      <c r="SAJ13" s="30"/>
      <c r="SAK13" s="30"/>
      <c r="SAL13" s="30"/>
      <c r="SAM13" s="30"/>
      <c r="SAN13" s="30"/>
      <c r="SAO13" s="30"/>
      <c r="SAP13" s="30"/>
      <c r="SAQ13" s="30"/>
      <c r="SAR13" s="30"/>
      <c r="SAS13" s="30"/>
      <c r="SAT13" s="30"/>
      <c r="SAU13" s="30"/>
      <c r="SAV13" s="30"/>
      <c r="SAW13" s="30"/>
      <c r="SAX13" s="30"/>
      <c r="SAY13" s="30"/>
      <c r="SAZ13" s="30"/>
      <c r="SBA13" s="30"/>
      <c r="SBB13" s="30"/>
      <c r="SBC13" s="30"/>
      <c r="SBD13" s="30"/>
      <c r="SBE13" s="30"/>
      <c r="SBF13" s="30"/>
      <c r="SBG13" s="30"/>
      <c r="SBH13" s="30"/>
      <c r="SBI13" s="30"/>
      <c r="SBJ13" s="30"/>
      <c r="SBK13" s="30"/>
      <c r="SBL13" s="30"/>
      <c r="SBM13" s="30"/>
      <c r="SBN13" s="30"/>
      <c r="SBO13" s="30"/>
      <c r="SBP13" s="30"/>
      <c r="SBQ13" s="30"/>
      <c r="SBR13" s="30"/>
      <c r="SBS13" s="30"/>
      <c r="SBT13" s="30"/>
      <c r="SBU13" s="30"/>
      <c r="SBV13" s="30"/>
      <c r="SBW13" s="30"/>
      <c r="SBX13" s="30"/>
      <c r="SBY13" s="30"/>
      <c r="SBZ13" s="30"/>
      <c r="SCA13" s="30"/>
      <c r="SCB13" s="30"/>
      <c r="SCC13" s="30"/>
      <c r="SCD13" s="30"/>
      <c r="SCE13" s="30"/>
      <c r="SCF13" s="30"/>
      <c r="SCG13" s="30"/>
      <c r="SCH13" s="30"/>
      <c r="SCI13" s="30"/>
      <c r="SCJ13" s="30"/>
      <c r="SCK13" s="30"/>
      <c r="SCL13" s="30"/>
      <c r="SCM13" s="30"/>
      <c r="SCN13" s="30"/>
      <c r="SCO13" s="30"/>
      <c r="SCP13" s="30"/>
      <c r="SCQ13" s="30"/>
      <c r="SCR13" s="30"/>
      <c r="SCS13" s="30"/>
      <c r="SCT13" s="30"/>
      <c r="SCU13" s="30"/>
      <c r="SCV13" s="30"/>
      <c r="SCW13" s="30"/>
      <c r="SCX13" s="30"/>
      <c r="SCY13" s="30"/>
      <c r="SCZ13" s="30"/>
      <c r="SDA13" s="30"/>
      <c r="SDB13" s="30"/>
      <c r="SDC13" s="30"/>
      <c r="SDD13" s="30"/>
      <c r="SDE13" s="30"/>
      <c r="SDF13" s="30"/>
      <c r="SDG13" s="30"/>
      <c r="SDH13" s="30"/>
      <c r="SDI13" s="30"/>
      <c r="SDJ13" s="30"/>
      <c r="SDK13" s="30"/>
      <c r="SDL13" s="30"/>
      <c r="SDM13" s="30"/>
      <c r="SDN13" s="30"/>
      <c r="SDO13" s="30"/>
      <c r="SDP13" s="30"/>
      <c r="SDQ13" s="30"/>
      <c r="SDR13" s="30"/>
      <c r="SDS13" s="30"/>
      <c r="SDT13" s="30"/>
      <c r="SDU13" s="30"/>
      <c r="SDV13" s="30"/>
      <c r="SDW13" s="30"/>
      <c r="SDX13" s="30"/>
      <c r="SDY13" s="30"/>
      <c r="SDZ13" s="30"/>
      <c r="SEA13" s="30"/>
      <c r="SEB13" s="30"/>
      <c r="SEC13" s="30"/>
      <c r="SED13" s="30"/>
      <c r="SEE13" s="30"/>
      <c r="SEF13" s="30"/>
      <c r="SEG13" s="30"/>
      <c r="SEH13" s="30"/>
      <c r="SEI13" s="30"/>
      <c r="SEJ13" s="30"/>
      <c r="SEK13" s="30"/>
      <c r="SEL13" s="30"/>
      <c r="SEM13" s="30"/>
      <c r="SEN13" s="30"/>
      <c r="SEO13" s="30"/>
      <c r="SEP13" s="30"/>
      <c r="SEQ13" s="30"/>
      <c r="SER13" s="30"/>
      <c r="SES13" s="30"/>
      <c r="SET13" s="30"/>
      <c r="SEU13" s="30"/>
      <c r="SEV13" s="30"/>
      <c r="SEW13" s="30"/>
      <c r="SEX13" s="30"/>
      <c r="SEY13" s="30"/>
      <c r="SEZ13" s="30"/>
      <c r="SFA13" s="30"/>
      <c r="SFB13" s="30"/>
      <c r="SFC13" s="30"/>
      <c r="SFD13" s="30"/>
      <c r="SFE13" s="30"/>
      <c r="SFF13" s="30"/>
      <c r="SFG13" s="30"/>
      <c r="SFH13" s="30"/>
      <c r="SFI13" s="30"/>
      <c r="SFJ13" s="30"/>
      <c r="SFK13" s="30"/>
      <c r="SFL13" s="30"/>
      <c r="SFM13" s="30"/>
      <c r="SFN13" s="30"/>
      <c r="SFO13" s="30"/>
      <c r="SFP13" s="30"/>
      <c r="SFQ13" s="30"/>
      <c r="SFR13" s="30"/>
      <c r="SFS13" s="30"/>
      <c r="SFT13" s="30"/>
      <c r="SFU13" s="30"/>
      <c r="SFV13" s="30"/>
      <c r="SFW13" s="30"/>
      <c r="SFX13" s="30"/>
      <c r="SFY13" s="30"/>
      <c r="SFZ13" s="30"/>
      <c r="SGA13" s="30"/>
      <c r="SGB13" s="30"/>
      <c r="SGC13" s="30"/>
      <c r="SGD13" s="30"/>
      <c r="SGE13" s="30"/>
      <c r="SGF13" s="30"/>
      <c r="SGG13" s="30"/>
      <c r="SGH13" s="30"/>
      <c r="SGI13" s="30"/>
      <c r="SGJ13" s="30"/>
      <c r="SGK13" s="30"/>
      <c r="SGL13" s="30"/>
      <c r="SGM13" s="30"/>
      <c r="SGN13" s="30"/>
      <c r="SGO13" s="30"/>
      <c r="SGP13" s="30"/>
      <c r="SGQ13" s="30"/>
      <c r="SGR13" s="30"/>
      <c r="SGS13" s="30"/>
      <c r="SGT13" s="30"/>
      <c r="SGU13" s="30"/>
      <c r="SGV13" s="30"/>
      <c r="SGW13" s="30"/>
      <c r="SGX13" s="30"/>
      <c r="SGY13" s="30"/>
      <c r="SGZ13" s="30"/>
      <c r="SHA13" s="30"/>
      <c r="SHB13" s="30"/>
      <c r="SHC13" s="30"/>
      <c r="SHD13" s="30"/>
      <c r="SHE13" s="30"/>
      <c r="SHF13" s="30"/>
      <c r="SHG13" s="30"/>
      <c r="SHH13" s="30"/>
      <c r="SHI13" s="30"/>
      <c r="SHJ13" s="30"/>
      <c r="SHK13" s="30"/>
      <c r="SHL13" s="30"/>
      <c r="SHM13" s="30"/>
      <c r="SHN13" s="30"/>
      <c r="SHO13" s="30"/>
      <c r="SHP13" s="30"/>
      <c r="SHQ13" s="30"/>
      <c r="SHR13" s="30"/>
      <c r="SHS13" s="30"/>
      <c r="SHT13" s="30"/>
      <c r="SHU13" s="30"/>
      <c r="SHV13" s="30"/>
      <c r="SHW13" s="30"/>
      <c r="SHX13" s="30"/>
      <c r="SHY13" s="30"/>
      <c r="SHZ13" s="30"/>
      <c r="SIA13" s="30"/>
      <c r="SIB13" s="30"/>
      <c r="SIC13" s="30"/>
      <c r="SID13" s="30"/>
      <c r="SIE13" s="30"/>
      <c r="SIF13" s="30"/>
      <c r="SIG13" s="30"/>
      <c r="SIH13" s="30"/>
      <c r="SII13" s="30"/>
      <c r="SIJ13" s="30"/>
      <c r="SIK13" s="30"/>
      <c r="SIL13" s="30"/>
      <c r="SIM13" s="30"/>
      <c r="SIN13" s="30"/>
      <c r="SIO13" s="30"/>
      <c r="SIP13" s="30"/>
      <c r="SIQ13" s="30"/>
      <c r="SIR13" s="30"/>
      <c r="SIS13" s="30"/>
      <c r="SIT13" s="30"/>
      <c r="SIU13" s="30"/>
      <c r="SIV13" s="30"/>
      <c r="SIW13" s="30"/>
      <c r="SIX13" s="30"/>
      <c r="SIY13" s="30"/>
      <c r="SIZ13" s="30"/>
      <c r="SJA13" s="30"/>
      <c r="SJB13" s="30"/>
      <c r="SJC13" s="30"/>
      <c r="SJD13" s="30"/>
      <c r="SJE13" s="30"/>
      <c r="SJF13" s="30"/>
      <c r="SJG13" s="30"/>
      <c r="SJH13" s="30"/>
      <c r="SJI13" s="30"/>
      <c r="SJJ13" s="30"/>
      <c r="SJK13" s="30"/>
      <c r="SJL13" s="30"/>
      <c r="SJM13" s="30"/>
      <c r="SJN13" s="30"/>
      <c r="SJO13" s="30"/>
      <c r="SJP13" s="30"/>
      <c r="SJQ13" s="30"/>
      <c r="SJR13" s="30"/>
      <c r="SJS13" s="30"/>
      <c r="SJT13" s="30"/>
      <c r="SJU13" s="30"/>
      <c r="SJV13" s="30"/>
      <c r="SJW13" s="30"/>
      <c r="SJX13" s="30"/>
      <c r="SJY13" s="30"/>
      <c r="SJZ13" s="30"/>
      <c r="SKA13" s="30"/>
      <c r="SKB13" s="30"/>
      <c r="SKC13" s="30"/>
      <c r="SKD13" s="30"/>
      <c r="SKE13" s="30"/>
      <c r="SKF13" s="30"/>
      <c r="SKG13" s="30"/>
      <c r="SKH13" s="30"/>
      <c r="SKI13" s="30"/>
      <c r="SKJ13" s="30"/>
      <c r="SKK13" s="30"/>
      <c r="SKL13" s="30"/>
      <c r="SKM13" s="30"/>
      <c r="SKN13" s="30"/>
      <c r="SKO13" s="30"/>
      <c r="SKP13" s="30"/>
      <c r="SKQ13" s="30"/>
      <c r="SKR13" s="30"/>
      <c r="SKS13" s="30"/>
      <c r="SKT13" s="30"/>
      <c r="SKU13" s="30"/>
      <c r="SKV13" s="30"/>
      <c r="SKW13" s="30"/>
      <c r="SKX13" s="30"/>
      <c r="SKY13" s="30"/>
      <c r="SKZ13" s="30"/>
      <c r="SLA13" s="30"/>
      <c r="SLB13" s="30"/>
      <c r="SLC13" s="30"/>
      <c r="SLD13" s="30"/>
      <c r="SLE13" s="30"/>
      <c r="SLF13" s="30"/>
      <c r="SLG13" s="30"/>
      <c r="SLH13" s="30"/>
      <c r="SLI13" s="30"/>
      <c r="SLJ13" s="30"/>
      <c r="SLK13" s="30"/>
      <c r="SLL13" s="30"/>
      <c r="SLM13" s="30"/>
      <c r="SLN13" s="30"/>
      <c r="SLO13" s="30"/>
      <c r="SLP13" s="30"/>
      <c r="SLQ13" s="30"/>
      <c r="SLR13" s="30"/>
      <c r="SLS13" s="30"/>
      <c r="SLT13" s="30"/>
      <c r="SLU13" s="30"/>
      <c r="SLV13" s="30"/>
      <c r="SLW13" s="30"/>
      <c r="SLX13" s="30"/>
      <c r="SLY13" s="30"/>
      <c r="SLZ13" s="30"/>
      <c r="SMA13" s="30"/>
      <c r="SMB13" s="30"/>
      <c r="SMC13" s="30"/>
      <c r="SMD13" s="30"/>
      <c r="SME13" s="30"/>
      <c r="SMF13" s="30"/>
      <c r="SMG13" s="30"/>
      <c r="SMH13" s="30"/>
      <c r="SMI13" s="30"/>
      <c r="SMJ13" s="30"/>
      <c r="SMK13" s="30"/>
      <c r="SML13" s="30"/>
      <c r="SMM13" s="30"/>
      <c r="SMN13" s="30"/>
      <c r="SMO13" s="30"/>
      <c r="SMP13" s="30"/>
      <c r="SMQ13" s="30"/>
      <c r="SMR13" s="30"/>
      <c r="SMS13" s="30"/>
      <c r="SMT13" s="30"/>
      <c r="SMU13" s="30"/>
      <c r="SMV13" s="30"/>
      <c r="SMW13" s="30"/>
      <c r="SMX13" s="30"/>
      <c r="SMY13" s="30"/>
      <c r="SMZ13" s="30"/>
      <c r="SNA13" s="30"/>
      <c r="SNB13" s="30"/>
      <c r="SNC13" s="30"/>
      <c r="SND13" s="30"/>
      <c r="SNE13" s="30"/>
      <c r="SNF13" s="30"/>
      <c r="SNG13" s="30"/>
      <c r="SNH13" s="30"/>
      <c r="SNI13" s="30"/>
      <c r="SNJ13" s="30"/>
      <c r="SNK13" s="30"/>
      <c r="SNL13" s="30"/>
      <c r="SNM13" s="30"/>
      <c r="SNN13" s="30"/>
      <c r="SNO13" s="30"/>
      <c r="SNP13" s="30"/>
      <c r="SNQ13" s="30"/>
      <c r="SNR13" s="30"/>
      <c r="SNS13" s="30"/>
      <c r="SNT13" s="30"/>
      <c r="SNU13" s="30"/>
      <c r="SNV13" s="30"/>
      <c r="SNW13" s="30"/>
      <c r="SNX13" s="30"/>
      <c r="SNY13" s="30"/>
      <c r="SNZ13" s="30"/>
      <c r="SOA13" s="30"/>
      <c r="SOB13" s="30"/>
      <c r="SOC13" s="30"/>
      <c r="SOD13" s="30"/>
      <c r="SOE13" s="30"/>
      <c r="SOF13" s="30"/>
      <c r="SOG13" s="30"/>
      <c r="SOH13" s="30"/>
      <c r="SOI13" s="30"/>
      <c r="SOJ13" s="30"/>
      <c r="SOK13" s="30"/>
      <c r="SOL13" s="30"/>
      <c r="SOM13" s="30"/>
      <c r="SON13" s="30"/>
      <c r="SOO13" s="30"/>
      <c r="SOP13" s="30"/>
      <c r="SOQ13" s="30"/>
      <c r="SOR13" s="30"/>
      <c r="SOS13" s="30"/>
      <c r="SOT13" s="30"/>
      <c r="SOU13" s="30"/>
      <c r="SOV13" s="30"/>
      <c r="SOW13" s="30"/>
      <c r="SOX13" s="30"/>
      <c r="SOY13" s="30"/>
      <c r="SOZ13" s="30"/>
      <c r="SPA13" s="30"/>
      <c r="SPB13" s="30"/>
      <c r="SPC13" s="30"/>
      <c r="SPD13" s="30"/>
      <c r="SPE13" s="30"/>
      <c r="SPF13" s="30"/>
      <c r="SPG13" s="30"/>
      <c r="SPH13" s="30"/>
      <c r="SPI13" s="30"/>
      <c r="SPJ13" s="30"/>
      <c r="SPK13" s="30"/>
      <c r="SPL13" s="30"/>
      <c r="SPM13" s="30"/>
      <c r="SPN13" s="30"/>
      <c r="SPO13" s="30"/>
      <c r="SPP13" s="30"/>
      <c r="SPQ13" s="30"/>
      <c r="SPR13" s="30"/>
      <c r="SPS13" s="30"/>
      <c r="SPT13" s="30"/>
      <c r="SPU13" s="30"/>
      <c r="SPV13" s="30"/>
      <c r="SPW13" s="30"/>
      <c r="SPX13" s="30"/>
      <c r="SPY13" s="30"/>
      <c r="SPZ13" s="30"/>
      <c r="SQA13" s="30"/>
      <c r="SQB13" s="30"/>
      <c r="SQC13" s="30"/>
      <c r="SQD13" s="30"/>
      <c r="SQE13" s="30"/>
      <c r="SQF13" s="30"/>
      <c r="SQG13" s="30"/>
      <c r="SQH13" s="30"/>
      <c r="SQI13" s="30"/>
      <c r="SQJ13" s="30"/>
      <c r="SQK13" s="30"/>
      <c r="SQL13" s="30"/>
      <c r="SQM13" s="30"/>
      <c r="SQN13" s="30"/>
      <c r="SQO13" s="30"/>
      <c r="SQP13" s="30"/>
      <c r="SQQ13" s="30"/>
      <c r="SQR13" s="30"/>
      <c r="SQS13" s="30"/>
      <c r="SQT13" s="30"/>
      <c r="SQU13" s="30"/>
      <c r="SQV13" s="30"/>
      <c r="SQW13" s="30"/>
      <c r="SQX13" s="30"/>
      <c r="SQY13" s="30"/>
      <c r="SQZ13" s="30"/>
      <c r="SRA13" s="30"/>
      <c r="SRB13" s="30"/>
      <c r="SRC13" s="30"/>
      <c r="SRD13" s="30"/>
      <c r="SRE13" s="30"/>
      <c r="SRF13" s="30"/>
      <c r="SRG13" s="30"/>
      <c r="SRH13" s="30"/>
      <c r="SRI13" s="30"/>
      <c r="SRJ13" s="30"/>
      <c r="SRK13" s="30"/>
      <c r="SRL13" s="30"/>
      <c r="SRM13" s="30"/>
      <c r="SRN13" s="30"/>
      <c r="SRO13" s="30"/>
      <c r="SRP13" s="30"/>
      <c r="SRQ13" s="30"/>
      <c r="SRR13" s="30"/>
      <c r="SRS13" s="30"/>
      <c r="SRT13" s="30"/>
      <c r="SRU13" s="30"/>
      <c r="SRV13" s="30"/>
      <c r="SRW13" s="30"/>
      <c r="SRX13" s="30"/>
      <c r="SRY13" s="30"/>
      <c r="SRZ13" s="30"/>
      <c r="SSA13" s="30"/>
      <c r="SSB13" s="30"/>
      <c r="SSC13" s="30"/>
      <c r="SSD13" s="30"/>
      <c r="SSE13" s="30"/>
      <c r="SSF13" s="30"/>
      <c r="SSG13" s="30"/>
      <c r="SSH13" s="30"/>
      <c r="SSI13" s="30"/>
      <c r="SSJ13" s="30"/>
      <c r="SSK13" s="30"/>
      <c r="SSL13" s="30"/>
      <c r="SSM13" s="30"/>
      <c r="SSN13" s="30"/>
      <c r="SSO13" s="30"/>
      <c r="SSP13" s="30"/>
      <c r="SSQ13" s="30"/>
      <c r="SSR13" s="30"/>
      <c r="SSS13" s="30"/>
      <c r="SST13" s="30"/>
      <c r="SSU13" s="30"/>
      <c r="SSV13" s="30"/>
      <c r="SSW13" s="30"/>
      <c r="SSX13" s="30"/>
      <c r="SSY13" s="30"/>
      <c r="SSZ13" s="30"/>
      <c r="STA13" s="30"/>
      <c r="STB13" s="30"/>
      <c r="STC13" s="30"/>
      <c r="STD13" s="30"/>
      <c r="STE13" s="30"/>
      <c r="STF13" s="30"/>
      <c r="STG13" s="30"/>
      <c r="STH13" s="30"/>
      <c r="STI13" s="30"/>
      <c r="STJ13" s="30"/>
      <c r="STK13" s="30"/>
      <c r="STL13" s="30"/>
      <c r="STM13" s="30"/>
      <c r="STN13" s="30"/>
      <c r="STO13" s="30"/>
      <c r="STP13" s="30"/>
      <c r="STQ13" s="30"/>
      <c r="STR13" s="30"/>
      <c r="STS13" s="30"/>
      <c r="STT13" s="30"/>
      <c r="STU13" s="30"/>
      <c r="STV13" s="30"/>
      <c r="STW13" s="30"/>
      <c r="STX13" s="30"/>
      <c r="STY13" s="30"/>
      <c r="STZ13" s="30"/>
      <c r="SUA13" s="30"/>
      <c r="SUB13" s="30"/>
      <c r="SUC13" s="30"/>
      <c r="SUD13" s="30"/>
      <c r="SUE13" s="30"/>
      <c r="SUF13" s="30"/>
      <c r="SUG13" s="30"/>
      <c r="SUH13" s="30"/>
      <c r="SUI13" s="30"/>
      <c r="SUJ13" s="30"/>
      <c r="SUK13" s="30"/>
      <c r="SUL13" s="30"/>
      <c r="SUM13" s="30"/>
      <c r="SUN13" s="30"/>
      <c r="SUO13" s="30"/>
      <c r="SUP13" s="30"/>
      <c r="SUQ13" s="30"/>
      <c r="SUR13" s="30"/>
      <c r="SUS13" s="30"/>
      <c r="SUT13" s="30"/>
      <c r="SUU13" s="30"/>
      <c r="SUV13" s="30"/>
      <c r="SUW13" s="30"/>
      <c r="SUX13" s="30"/>
      <c r="SUY13" s="30"/>
      <c r="SUZ13" s="30"/>
      <c r="SVA13" s="30"/>
      <c r="SVB13" s="30"/>
      <c r="SVC13" s="30"/>
      <c r="SVD13" s="30"/>
      <c r="SVE13" s="30"/>
      <c r="SVF13" s="30"/>
      <c r="SVG13" s="30"/>
      <c r="SVH13" s="30"/>
      <c r="SVI13" s="30"/>
      <c r="SVJ13" s="30"/>
      <c r="SVK13" s="30"/>
      <c r="SVL13" s="30"/>
      <c r="SVM13" s="30"/>
      <c r="SVN13" s="30"/>
      <c r="SVO13" s="30"/>
      <c r="SVP13" s="30"/>
      <c r="SVQ13" s="30"/>
      <c r="SVR13" s="30"/>
      <c r="SVS13" s="30"/>
      <c r="SVT13" s="30"/>
      <c r="SVU13" s="30"/>
      <c r="SVV13" s="30"/>
      <c r="SVW13" s="30"/>
      <c r="SVX13" s="30"/>
      <c r="SVY13" s="30"/>
      <c r="SVZ13" s="30"/>
      <c r="SWA13" s="30"/>
      <c r="SWB13" s="30"/>
      <c r="SWC13" s="30"/>
      <c r="SWD13" s="30"/>
      <c r="SWE13" s="30"/>
      <c r="SWF13" s="30"/>
      <c r="SWG13" s="30"/>
      <c r="SWH13" s="30"/>
      <c r="SWI13" s="30"/>
      <c r="SWJ13" s="30"/>
      <c r="SWK13" s="30"/>
      <c r="SWL13" s="30"/>
      <c r="SWM13" s="30"/>
      <c r="SWN13" s="30"/>
      <c r="SWO13" s="30"/>
      <c r="SWP13" s="30"/>
      <c r="SWQ13" s="30"/>
      <c r="SWR13" s="30"/>
      <c r="SWS13" s="30"/>
      <c r="SWT13" s="30"/>
      <c r="SWU13" s="30"/>
      <c r="SWV13" s="30"/>
      <c r="SWW13" s="30"/>
      <c r="SWX13" s="30"/>
      <c r="SWY13" s="30"/>
      <c r="SWZ13" s="30"/>
      <c r="SXA13" s="30"/>
      <c r="SXB13" s="30"/>
      <c r="SXC13" s="30"/>
      <c r="SXD13" s="30"/>
      <c r="SXE13" s="30"/>
      <c r="SXF13" s="30"/>
      <c r="SXG13" s="30"/>
      <c r="SXH13" s="30"/>
      <c r="SXI13" s="30"/>
      <c r="SXJ13" s="30"/>
      <c r="SXK13" s="30"/>
      <c r="SXL13" s="30"/>
      <c r="SXM13" s="30"/>
      <c r="SXN13" s="30"/>
      <c r="SXO13" s="30"/>
      <c r="SXP13" s="30"/>
      <c r="SXQ13" s="30"/>
      <c r="SXR13" s="30"/>
      <c r="SXS13" s="30"/>
      <c r="SXT13" s="30"/>
      <c r="SXU13" s="30"/>
      <c r="SXV13" s="30"/>
      <c r="SXW13" s="30"/>
      <c r="SXX13" s="30"/>
      <c r="SXY13" s="30"/>
      <c r="SXZ13" s="30"/>
      <c r="SYA13" s="30"/>
      <c r="SYB13" s="30"/>
      <c r="SYC13" s="30"/>
      <c r="SYD13" s="30"/>
      <c r="SYE13" s="30"/>
      <c r="SYF13" s="30"/>
      <c r="SYG13" s="30"/>
      <c r="SYH13" s="30"/>
      <c r="SYI13" s="30"/>
      <c r="SYJ13" s="30"/>
      <c r="SYK13" s="30"/>
      <c r="SYL13" s="30"/>
      <c r="SYM13" s="30"/>
      <c r="SYN13" s="30"/>
      <c r="SYO13" s="30"/>
      <c r="SYP13" s="30"/>
      <c r="SYQ13" s="30"/>
      <c r="SYR13" s="30"/>
      <c r="SYS13" s="30"/>
      <c r="SYT13" s="30"/>
      <c r="SYU13" s="30"/>
      <c r="SYV13" s="30"/>
      <c r="SYW13" s="30"/>
      <c r="SYX13" s="30"/>
      <c r="SYY13" s="30"/>
      <c r="SYZ13" s="30"/>
      <c r="SZA13" s="30"/>
      <c r="SZB13" s="30"/>
      <c r="SZC13" s="30"/>
      <c r="SZD13" s="30"/>
      <c r="SZE13" s="30"/>
      <c r="SZF13" s="30"/>
      <c r="SZG13" s="30"/>
      <c r="SZH13" s="30"/>
      <c r="SZI13" s="30"/>
      <c r="SZJ13" s="30"/>
      <c r="SZK13" s="30"/>
      <c r="SZL13" s="30"/>
      <c r="SZM13" s="30"/>
      <c r="SZN13" s="30"/>
      <c r="SZO13" s="30"/>
      <c r="SZP13" s="30"/>
      <c r="SZQ13" s="30"/>
      <c r="SZR13" s="30"/>
      <c r="SZS13" s="30"/>
      <c r="SZT13" s="30"/>
      <c r="SZU13" s="30"/>
      <c r="SZV13" s="30"/>
      <c r="SZW13" s="30"/>
      <c r="SZX13" s="30"/>
      <c r="SZY13" s="30"/>
      <c r="SZZ13" s="30"/>
      <c r="TAA13" s="30"/>
      <c r="TAB13" s="30"/>
      <c r="TAC13" s="30"/>
      <c r="TAD13" s="30"/>
      <c r="TAE13" s="30"/>
      <c r="TAF13" s="30"/>
      <c r="TAG13" s="30"/>
      <c r="TAH13" s="30"/>
      <c r="TAI13" s="30"/>
      <c r="TAJ13" s="30"/>
      <c r="TAK13" s="30"/>
      <c r="TAL13" s="30"/>
      <c r="TAM13" s="30"/>
      <c r="TAN13" s="30"/>
      <c r="TAO13" s="30"/>
      <c r="TAP13" s="30"/>
      <c r="TAQ13" s="30"/>
      <c r="TAR13" s="30"/>
      <c r="TAS13" s="30"/>
      <c r="TAT13" s="30"/>
      <c r="TAU13" s="30"/>
      <c r="TAV13" s="30"/>
      <c r="TAW13" s="30"/>
      <c r="TAX13" s="30"/>
      <c r="TAY13" s="30"/>
      <c r="TAZ13" s="30"/>
      <c r="TBA13" s="30"/>
      <c r="TBB13" s="30"/>
      <c r="TBC13" s="30"/>
      <c r="TBD13" s="30"/>
      <c r="TBE13" s="30"/>
      <c r="TBF13" s="30"/>
      <c r="TBG13" s="30"/>
      <c r="TBH13" s="30"/>
      <c r="TBI13" s="30"/>
      <c r="TBJ13" s="30"/>
      <c r="TBK13" s="30"/>
      <c r="TBL13" s="30"/>
      <c r="TBM13" s="30"/>
      <c r="TBN13" s="30"/>
      <c r="TBO13" s="30"/>
      <c r="TBP13" s="30"/>
      <c r="TBQ13" s="30"/>
      <c r="TBR13" s="30"/>
      <c r="TBS13" s="30"/>
      <c r="TBT13" s="30"/>
      <c r="TBU13" s="30"/>
      <c r="TBV13" s="30"/>
      <c r="TBW13" s="30"/>
      <c r="TBX13" s="30"/>
      <c r="TBY13" s="30"/>
      <c r="TBZ13" s="30"/>
      <c r="TCA13" s="30"/>
      <c r="TCB13" s="30"/>
      <c r="TCC13" s="30"/>
      <c r="TCD13" s="30"/>
      <c r="TCE13" s="30"/>
      <c r="TCF13" s="30"/>
      <c r="TCG13" s="30"/>
      <c r="TCH13" s="30"/>
      <c r="TCI13" s="30"/>
      <c r="TCJ13" s="30"/>
      <c r="TCK13" s="30"/>
      <c r="TCL13" s="30"/>
      <c r="TCM13" s="30"/>
      <c r="TCN13" s="30"/>
      <c r="TCO13" s="30"/>
      <c r="TCP13" s="30"/>
      <c r="TCQ13" s="30"/>
      <c r="TCR13" s="30"/>
      <c r="TCS13" s="30"/>
      <c r="TCT13" s="30"/>
      <c r="TCU13" s="30"/>
      <c r="TCV13" s="30"/>
      <c r="TCW13" s="30"/>
      <c r="TCX13" s="30"/>
      <c r="TCY13" s="30"/>
      <c r="TCZ13" s="30"/>
      <c r="TDA13" s="30"/>
      <c r="TDB13" s="30"/>
      <c r="TDC13" s="30"/>
      <c r="TDD13" s="30"/>
      <c r="TDE13" s="30"/>
      <c r="TDF13" s="30"/>
      <c r="TDG13" s="30"/>
      <c r="TDH13" s="30"/>
      <c r="TDI13" s="30"/>
      <c r="TDJ13" s="30"/>
      <c r="TDK13" s="30"/>
      <c r="TDL13" s="30"/>
      <c r="TDM13" s="30"/>
      <c r="TDN13" s="30"/>
      <c r="TDO13" s="30"/>
      <c r="TDP13" s="30"/>
      <c r="TDQ13" s="30"/>
      <c r="TDR13" s="30"/>
      <c r="TDS13" s="30"/>
      <c r="TDT13" s="30"/>
      <c r="TDU13" s="30"/>
      <c r="TDV13" s="30"/>
      <c r="TDW13" s="30"/>
      <c r="TDX13" s="30"/>
      <c r="TDY13" s="30"/>
      <c r="TDZ13" s="30"/>
      <c r="TEA13" s="30"/>
      <c r="TEB13" s="30"/>
      <c r="TEC13" s="30"/>
      <c r="TED13" s="30"/>
      <c r="TEE13" s="30"/>
      <c r="TEF13" s="30"/>
      <c r="TEG13" s="30"/>
      <c r="TEH13" s="30"/>
      <c r="TEI13" s="30"/>
      <c r="TEJ13" s="30"/>
      <c r="TEK13" s="30"/>
      <c r="TEL13" s="30"/>
      <c r="TEM13" s="30"/>
      <c r="TEN13" s="30"/>
      <c r="TEO13" s="30"/>
      <c r="TEP13" s="30"/>
      <c r="TEQ13" s="30"/>
      <c r="TER13" s="30"/>
      <c r="TES13" s="30"/>
      <c r="TET13" s="30"/>
      <c r="TEU13" s="30"/>
      <c r="TEV13" s="30"/>
      <c r="TEW13" s="30"/>
      <c r="TEX13" s="30"/>
      <c r="TEY13" s="30"/>
      <c r="TEZ13" s="30"/>
      <c r="TFA13" s="30"/>
      <c r="TFB13" s="30"/>
      <c r="TFC13" s="30"/>
      <c r="TFD13" s="30"/>
      <c r="TFE13" s="30"/>
      <c r="TFF13" s="30"/>
      <c r="TFG13" s="30"/>
      <c r="TFH13" s="30"/>
      <c r="TFI13" s="30"/>
      <c r="TFJ13" s="30"/>
      <c r="TFK13" s="30"/>
      <c r="TFL13" s="30"/>
      <c r="TFM13" s="30"/>
      <c r="TFN13" s="30"/>
      <c r="TFO13" s="30"/>
      <c r="TFP13" s="30"/>
      <c r="TFQ13" s="30"/>
      <c r="TFR13" s="30"/>
      <c r="TFS13" s="30"/>
      <c r="TFT13" s="30"/>
      <c r="TFU13" s="30"/>
      <c r="TFV13" s="30"/>
      <c r="TFW13" s="30"/>
      <c r="TFX13" s="30"/>
      <c r="TFY13" s="30"/>
      <c r="TFZ13" s="30"/>
      <c r="TGA13" s="30"/>
      <c r="TGB13" s="30"/>
      <c r="TGC13" s="30"/>
      <c r="TGD13" s="30"/>
      <c r="TGE13" s="30"/>
      <c r="TGF13" s="30"/>
      <c r="TGG13" s="30"/>
      <c r="TGH13" s="30"/>
      <c r="TGI13" s="30"/>
      <c r="TGJ13" s="30"/>
      <c r="TGK13" s="30"/>
      <c r="TGL13" s="30"/>
      <c r="TGM13" s="30"/>
      <c r="TGN13" s="30"/>
      <c r="TGO13" s="30"/>
      <c r="TGP13" s="30"/>
      <c r="TGQ13" s="30"/>
      <c r="TGR13" s="30"/>
      <c r="TGS13" s="30"/>
      <c r="TGT13" s="30"/>
      <c r="TGU13" s="30"/>
      <c r="TGV13" s="30"/>
      <c r="TGW13" s="30"/>
      <c r="TGX13" s="30"/>
      <c r="TGY13" s="30"/>
      <c r="TGZ13" s="30"/>
      <c r="THA13" s="30"/>
      <c r="THB13" s="30"/>
      <c r="THC13" s="30"/>
      <c r="THD13" s="30"/>
      <c r="THE13" s="30"/>
      <c r="THF13" s="30"/>
      <c r="THG13" s="30"/>
      <c r="THH13" s="30"/>
      <c r="THI13" s="30"/>
      <c r="THJ13" s="30"/>
      <c r="THK13" s="30"/>
      <c r="THL13" s="30"/>
      <c r="THM13" s="30"/>
      <c r="THN13" s="30"/>
      <c r="THO13" s="30"/>
      <c r="THP13" s="30"/>
      <c r="THQ13" s="30"/>
      <c r="THR13" s="30"/>
      <c r="THS13" s="30"/>
      <c r="THT13" s="30"/>
      <c r="THU13" s="30"/>
      <c r="THV13" s="30"/>
      <c r="THW13" s="30"/>
      <c r="THX13" s="30"/>
      <c r="THY13" s="30"/>
      <c r="THZ13" s="30"/>
      <c r="TIA13" s="30"/>
      <c r="TIB13" s="30"/>
      <c r="TIC13" s="30"/>
      <c r="TID13" s="30"/>
      <c r="TIE13" s="30"/>
      <c r="TIF13" s="30"/>
      <c r="TIG13" s="30"/>
      <c r="TIH13" s="30"/>
      <c r="TII13" s="30"/>
      <c r="TIJ13" s="30"/>
      <c r="TIK13" s="30"/>
      <c r="TIL13" s="30"/>
      <c r="TIM13" s="30"/>
      <c r="TIN13" s="30"/>
      <c r="TIO13" s="30"/>
      <c r="TIP13" s="30"/>
      <c r="TIQ13" s="30"/>
      <c r="TIR13" s="30"/>
      <c r="TIS13" s="30"/>
      <c r="TIT13" s="30"/>
      <c r="TIU13" s="30"/>
      <c r="TIV13" s="30"/>
      <c r="TIW13" s="30"/>
      <c r="TIX13" s="30"/>
      <c r="TIY13" s="30"/>
      <c r="TIZ13" s="30"/>
      <c r="TJA13" s="30"/>
      <c r="TJB13" s="30"/>
      <c r="TJC13" s="30"/>
      <c r="TJD13" s="30"/>
      <c r="TJE13" s="30"/>
      <c r="TJF13" s="30"/>
      <c r="TJG13" s="30"/>
      <c r="TJH13" s="30"/>
      <c r="TJI13" s="30"/>
      <c r="TJJ13" s="30"/>
      <c r="TJK13" s="30"/>
      <c r="TJL13" s="30"/>
      <c r="TJM13" s="30"/>
      <c r="TJN13" s="30"/>
      <c r="TJO13" s="30"/>
      <c r="TJP13" s="30"/>
      <c r="TJQ13" s="30"/>
      <c r="TJR13" s="30"/>
      <c r="TJS13" s="30"/>
      <c r="TJT13" s="30"/>
      <c r="TJU13" s="30"/>
      <c r="TJV13" s="30"/>
      <c r="TJW13" s="30"/>
      <c r="TJX13" s="30"/>
      <c r="TJY13" s="30"/>
      <c r="TJZ13" s="30"/>
      <c r="TKA13" s="30"/>
      <c r="TKB13" s="30"/>
      <c r="TKC13" s="30"/>
      <c r="TKD13" s="30"/>
      <c r="TKE13" s="30"/>
      <c r="TKF13" s="30"/>
      <c r="TKG13" s="30"/>
      <c r="TKH13" s="30"/>
      <c r="TKI13" s="30"/>
      <c r="TKJ13" s="30"/>
      <c r="TKK13" s="30"/>
      <c r="TKL13" s="30"/>
      <c r="TKM13" s="30"/>
      <c r="TKN13" s="30"/>
      <c r="TKO13" s="30"/>
      <c r="TKP13" s="30"/>
      <c r="TKQ13" s="30"/>
      <c r="TKR13" s="30"/>
      <c r="TKS13" s="30"/>
      <c r="TKT13" s="30"/>
      <c r="TKU13" s="30"/>
      <c r="TKV13" s="30"/>
      <c r="TKW13" s="30"/>
      <c r="TKX13" s="30"/>
      <c r="TKY13" s="30"/>
      <c r="TKZ13" s="30"/>
      <c r="TLA13" s="30"/>
      <c r="TLB13" s="30"/>
      <c r="TLC13" s="30"/>
      <c r="TLD13" s="30"/>
      <c r="TLE13" s="30"/>
      <c r="TLF13" s="30"/>
      <c r="TLG13" s="30"/>
      <c r="TLH13" s="30"/>
      <c r="TLI13" s="30"/>
      <c r="TLJ13" s="30"/>
      <c r="TLK13" s="30"/>
      <c r="TLL13" s="30"/>
      <c r="TLM13" s="30"/>
      <c r="TLN13" s="30"/>
      <c r="TLO13" s="30"/>
      <c r="TLP13" s="30"/>
      <c r="TLQ13" s="30"/>
      <c r="TLR13" s="30"/>
      <c r="TLS13" s="30"/>
      <c r="TLT13" s="30"/>
      <c r="TLU13" s="30"/>
      <c r="TLV13" s="30"/>
      <c r="TLW13" s="30"/>
      <c r="TLX13" s="30"/>
      <c r="TLY13" s="30"/>
      <c r="TLZ13" s="30"/>
      <c r="TMA13" s="30"/>
      <c r="TMB13" s="30"/>
      <c r="TMC13" s="30"/>
      <c r="TMD13" s="30"/>
      <c r="TME13" s="30"/>
      <c r="TMF13" s="30"/>
      <c r="TMG13" s="30"/>
      <c r="TMH13" s="30"/>
      <c r="TMI13" s="30"/>
      <c r="TMJ13" s="30"/>
      <c r="TMK13" s="30"/>
      <c r="TML13" s="30"/>
      <c r="TMM13" s="30"/>
      <c r="TMN13" s="30"/>
      <c r="TMO13" s="30"/>
      <c r="TMP13" s="30"/>
      <c r="TMQ13" s="30"/>
      <c r="TMR13" s="30"/>
      <c r="TMS13" s="30"/>
      <c r="TMT13" s="30"/>
      <c r="TMU13" s="30"/>
      <c r="TMV13" s="30"/>
      <c r="TMW13" s="30"/>
      <c r="TMX13" s="30"/>
      <c r="TMY13" s="30"/>
      <c r="TMZ13" s="30"/>
      <c r="TNA13" s="30"/>
      <c r="TNB13" s="30"/>
      <c r="TNC13" s="30"/>
      <c r="TND13" s="30"/>
      <c r="TNE13" s="30"/>
      <c r="TNF13" s="30"/>
      <c r="TNG13" s="30"/>
      <c r="TNH13" s="30"/>
      <c r="TNI13" s="30"/>
      <c r="TNJ13" s="30"/>
      <c r="TNK13" s="30"/>
      <c r="TNL13" s="30"/>
      <c r="TNM13" s="30"/>
      <c r="TNN13" s="30"/>
      <c r="TNO13" s="30"/>
      <c r="TNP13" s="30"/>
      <c r="TNQ13" s="30"/>
      <c r="TNR13" s="30"/>
      <c r="TNS13" s="30"/>
      <c r="TNT13" s="30"/>
      <c r="TNU13" s="30"/>
      <c r="TNV13" s="30"/>
      <c r="TNW13" s="30"/>
      <c r="TNX13" s="30"/>
      <c r="TNY13" s="30"/>
      <c r="TNZ13" s="30"/>
      <c r="TOA13" s="30"/>
      <c r="TOB13" s="30"/>
      <c r="TOC13" s="30"/>
      <c r="TOD13" s="30"/>
      <c r="TOE13" s="30"/>
      <c r="TOF13" s="30"/>
      <c r="TOG13" s="30"/>
      <c r="TOH13" s="30"/>
      <c r="TOI13" s="30"/>
      <c r="TOJ13" s="30"/>
      <c r="TOK13" s="30"/>
      <c r="TOL13" s="30"/>
      <c r="TOM13" s="30"/>
      <c r="TON13" s="30"/>
      <c r="TOO13" s="30"/>
      <c r="TOP13" s="30"/>
      <c r="TOQ13" s="30"/>
      <c r="TOR13" s="30"/>
      <c r="TOS13" s="30"/>
      <c r="TOT13" s="30"/>
      <c r="TOU13" s="30"/>
      <c r="TOV13" s="30"/>
      <c r="TOW13" s="30"/>
      <c r="TOX13" s="30"/>
      <c r="TOY13" s="30"/>
      <c r="TOZ13" s="30"/>
      <c r="TPA13" s="30"/>
      <c r="TPB13" s="30"/>
      <c r="TPC13" s="30"/>
      <c r="TPD13" s="30"/>
      <c r="TPE13" s="30"/>
      <c r="TPF13" s="30"/>
      <c r="TPG13" s="30"/>
      <c r="TPH13" s="30"/>
      <c r="TPI13" s="30"/>
      <c r="TPJ13" s="30"/>
      <c r="TPK13" s="30"/>
      <c r="TPL13" s="30"/>
      <c r="TPM13" s="30"/>
      <c r="TPN13" s="30"/>
      <c r="TPO13" s="30"/>
      <c r="TPP13" s="30"/>
      <c r="TPQ13" s="30"/>
      <c r="TPR13" s="30"/>
      <c r="TPS13" s="30"/>
      <c r="TPT13" s="30"/>
      <c r="TPU13" s="30"/>
      <c r="TPV13" s="30"/>
      <c r="TPW13" s="30"/>
      <c r="TPX13" s="30"/>
      <c r="TPY13" s="30"/>
      <c r="TPZ13" s="30"/>
      <c r="TQA13" s="30"/>
      <c r="TQB13" s="30"/>
      <c r="TQC13" s="30"/>
      <c r="TQD13" s="30"/>
      <c r="TQE13" s="30"/>
      <c r="TQF13" s="30"/>
      <c r="TQG13" s="30"/>
      <c r="TQH13" s="30"/>
      <c r="TQI13" s="30"/>
      <c r="TQJ13" s="30"/>
      <c r="TQK13" s="30"/>
      <c r="TQL13" s="30"/>
      <c r="TQM13" s="30"/>
      <c r="TQN13" s="30"/>
      <c r="TQO13" s="30"/>
      <c r="TQP13" s="30"/>
      <c r="TQQ13" s="30"/>
      <c r="TQR13" s="30"/>
      <c r="TQS13" s="30"/>
      <c r="TQT13" s="30"/>
      <c r="TQU13" s="30"/>
      <c r="TQV13" s="30"/>
      <c r="TQW13" s="30"/>
      <c r="TQX13" s="30"/>
      <c r="TQY13" s="30"/>
      <c r="TQZ13" s="30"/>
      <c r="TRA13" s="30"/>
      <c r="TRB13" s="30"/>
      <c r="TRC13" s="30"/>
      <c r="TRD13" s="30"/>
      <c r="TRE13" s="30"/>
      <c r="TRF13" s="30"/>
      <c r="TRG13" s="30"/>
      <c r="TRH13" s="30"/>
      <c r="TRI13" s="30"/>
      <c r="TRJ13" s="30"/>
      <c r="TRK13" s="30"/>
      <c r="TRL13" s="30"/>
      <c r="TRM13" s="30"/>
      <c r="TRN13" s="30"/>
      <c r="TRO13" s="30"/>
      <c r="TRP13" s="30"/>
      <c r="TRQ13" s="30"/>
      <c r="TRR13" s="30"/>
      <c r="TRS13" s="30"/>
      <c r="TRT13" s="30"/>
      <c r="TRU13" s="30"/>
      <c r="TRV13" s="30"/>
      <c r="TRW13" s="30"/>
      <c r="TRX13" s="30"/>
      <c r="TRY13" s="30"/>
      <c r="TRZ13" s="30"/>
      <c r="TSA13" s="30"/>
      <c r="TSB13" s="30"/>
      <c r="TSC13" s="30"/>
      <c r="TSD13" s="30"/>
      <c r="TSE13" s="30"/>
      <c r="TSF13" s="30"/>
      <c r="TSG13" s="30"/>
      <c r="TSH13" s="30"/>
      <c r="TSI13" s="30"/>
      <c r="TSJ13" s="30"/>
      <c r="TSK13" s="30"/>
      <c r="TSL13" s="30"/>
      <c r="TSM13" s="30"/>
      <c r="TSN13" s="30"/>
      <c r="TSO13" s="30"/>
      <c r="TSP13" s="30"/>
      <c r="TSQ13" s="30"/>
      <c r="TSR13" s="30"/>
      <c r="TSS13" s="30"/>
      <c r="TST13" s="30"/>
      <c r="TSU13" s="30"/>
      <c r="TSV13" s="30"/>
      <c r="TSW13" s="30"/>
      <c r="TSX13" s="30"/>
      <c r="TSY13" s="30"/>
      <c r="TSZ13" s="30"/>
      <c r="TTA13" s="30"/>
      <c r="TTB13" s="30"/>
      <c r="TTC13" s="30"/>
      <c r="TTD13" s="30"/>
      <c r="TTE13" s="30"/>
      <c r="TTF13" s="30"/>
      <c r="TTG13" s="30"/>
      <c r="TTH13" s="30"/>
      <c r="TTI13" s="30"/>
      <c r="TTJ13" s="30"/>
      <c r="TTK13" s="30"/>
      <c r="TTL13" s="30"/>
      <c r="TTM13" s="30"/>
      <c r="TTN13" s="30"/>
      <c r="TTO13" s="30"/>
      <c r="TTP13" s="30"/>
      <c r="TTQ13" s="30"/>
      <c r="TTR13" s="30"/>
      <c r="TTS13" s="30"/>
      <c r="TTT13" s="30"/>
      <c r="TTU13" s="30"/>
      <c r="TTV13" s="30"/>
      <c r="TTW13" s="30"/>
      <c r="TTX13" s="30"/>
      <c r="TTY13" s="30"/>
      <c r="TTZ13" s="30"/>
      <c r="TUA13" s="30"/>
      <c r="TUB13" s="30"/>
      <c r="TUC13" s="30"/>
      <c r="TUD13" s="30"/>
      <c r="TUE13" s="30"/>
      <c r="TUF13" s="30"/>
      <c r="TUG13" s="30"/>
      <c r="TUH13" s="30"/>
      <c r="TUI13" s="30"/>
      <c r="TUJ13" s="30"/>
      <c r="TUK13" s="30"/>
      <c r="TUL13" s="30"/>
      <c r="TUM13" s="30"/>
      <c r="TUN13" s="30"/>
      <c r="TUO13" s="30"/>
      <c r="TUP13" s="30"/>
      <c r="TUQ13" s="30"/>
      <c r="TUR13" s="30"/>
      <c r="TUS13" s="30"/>
      <c r="TUT13" s="30"/>
      <c r="TUU13" s="30"/>
      <c r="TUV13" s="30"/>
      <c r="TUW13" s="30"/>
      <c r="TUX13" s="30"/>
      <c r="TUY13" s="30"/>
      <c r="TUZ13" s="30"/>
      <c r="TVA13" s="30"/>
      <c r="TVB13" s="30"/>
      <c r="TVC13" s="30"/>
      <c r="TVD13" s="30"/>
      <c r="TVE13" s="30"/>
      <c r="TVF13" s="30"/>
      <c r="TVG13" s="30"/>
      <c r="TVH13" s="30"/>
      <c r="TVI13" s="30"/>
      <c r="TVJ13" s="30"/>
      <c r="TVK13" s="30"/>
      <c r="TVL13" s="30"/>
      <c r="TVM13" s="30"/>
      <c r="TVN13" s="30"/>
      <c r="TVO13" s="30"/>
      <c r="TVP13" s="30"/>
      <c r="TVQ13" s="30"/>
      <c r="TVR13" s="30"/>
      <c r="TVS13" s="30"/>
      <c r="TVT13" s="30"/>
      <c r="TVU13" s="30"/>
      <c r="TVV13" s="30"/>
      <c r="TVW13" s="30"/>
      <c r="TVX13" s="30"/>
      <c r="TVY13" s="30"/>
      <c r="TVZ13" s="30"/>
      <c r="TWA13" s="30"/>
      <c r="TWB13" s="30"/>
      <c r="TWC13" s="30"/>
      <c r="TWD13" s="30"/>
      <c r="TWE13" s="30"/>
      <c r="TWF13" s="30"/>
      <c r="TWG13" s="30"/>
      <c r="TWH13" s="30"/>
      <c r="TWI13" s="30"/>
      <c r="TWJ13" s="30"/>
      <c r="TWK13" s="30"/>
      <c r="TWL13" s="30"/>
      <c r="TWM13" s="30"/>
      <c r="TWN13" s="30"/>
      <c r="TWO13" s="30"/>
      <c r="TWP13" s="30"/>
      <c r="TWQ13" s="30"/>
      <c r="TWR13" s="30"/>
      <c r="TWS13" s="30"/>
      <c r="TWT13" s="30"/>
      <c r="TWU13" s="30"/>
      <c r="TWV13" s="30"/>
      <c r="TWW13" s="30"/>
      <c r="TWX13" s="30"/>
      <c r="TWY13" s="30"/>
      <c r="TWZ13" s="30"/>
      <c r="TXA13" s="30"/>
      <c r="TXB13" s="30"/>
      <c r="TXC13" s="30"/>
      <c r="TXD13" s="30"/>
      <c r="TXE13" s="30"/>
      <c r="TXF13" s="30"/>
      <c r="TXG13" s="30"/>
      <c r="TXH13" s="30"/>
      <c r="TXI13" s="30"/>
      <c r="TXJ13" s="30"/>
      <c r="TXK13" s="30"/>
      <c r="TXL13" s="30"/>
      <c r="TXM13" s="30"/>
      <c r="TXN13" s="30"/>
      <c r="TXO13" s="30"/>
      <c r="TXP13" s="30"/>
      <c r="TXQ13" s="30"/>
      <c r="TXR13" s="30"/>
      <c r="TXS13" s="30"/>
      <c r="TXT13" s="30"/>
      <c r="TXU13" s="30"/>
      <c r="TXV13" s="30"/>
      <c r="TXW13" s="30"/>
      <c r="TXX13" s="30"/>
      <c r="TXY13" s="30"/>
      <c r="TXZ13" s="30"/>
      <c r="TYA13" s="30"/>
      <c r="TYB13" s="30"/>
      <c r="TYC13" s="30"/>
      <c r="TYD13" s="30"/>
      <c r="TYE13" s="30"/>
      <c r="TYF13" s="30"/>
      <c r="TYG13" s="30"/>
      <c r="TYH13" s="30"/>
      <c r="TYI13" s="30"/>
      <c r="TYJ13" s="30"/>
      <c r="TYK13" s="30"/>
      <c r="TYL13" s="30"/>
      <c r="TYM13" s="30"/>
      <c r="TYN13" s="30"/>
      <c r="TYO13" s="30"/>
      <c r="TYP13" s="30"/>
      <c r="TYQ13" s="30"/>
      <c r="TYR13" s="30"/>
      <c r="TYS13" s="30"/>
      <c r="TYT13" s="30"/>
      <c r="TYU13" s="30"/>
      <c r="TYV13" s="30"/>
      <c r="TYW13" s="30"/>
      <c r="TYX13" s="30"/>
      <c r="TYY13" s="30"/>
      <c r="TYZ13" s="30"/>
      <c r="TZA13" s="30"/>
      <c r="TZB13" s="30"/>
      <c r="TZC13" s="30"/>
      <c r="TZD13" s="30"/>
      <c r="TZE13" s="30"/>
      <c r="TZF13" s="30"/>
      <c r="TZG13" s="30"/>
      <c r="TZH13" s="30"/>
      <c r="TZI13" s="30"/>
      <c r="TZJ13" s="30"/>
      <c r="TZK13" s="30"/>
      <c r="TZL13" s="30"/>
      <c r="TZM13" s="30"/>
      <c r="TZN13" s="30"/>
      <c r="TZO13" s="30"/>
      <c r="TZP13" s="30"/>
      <c r="TZQ13" s="30"/>
      <c r="TZR13" s="30"/>
      <c r="TZS13" s="30"/>
      <c r="TZT13" s="30"/>
      <c r="TZU13" s="30"/>
      <c r="TZV13" s="30"/>
      <c r="TZW13" s="30"/>
      <c r="TZX13" s="30"/>
      <c r="TZY13" s="30"/>
      <c r="TZZ13" s="30"/>
      <c r="UAA13" s="30"/>
      <c r="UAB13" s="30"/>
      <c r="UAC13" s="30"/>
      <c r="UAD13" s="30"/>
      <c r="UAE13" s="30"/>
      <c r="UAF13" s="30"/>
      <c r="UAG13" s="30"/>
      <c r="UAH13" s="30"/>
      <c r="UAI13" s="30"/>
      <c r="UAJ13" s="30"/>
      <c r="UAK13" s="30"/>
      <c r="UAL13" s="30"/>
      <c r="UAM13" s="30"/>
      <c r="UAN13" s="30"/>
      <c r="UAO13" s="30"/>
      <c r="UAP13" s="30"/>
      <c r="UAQ13" s="30"/>
      <c r="UAR13" s="30"/>
      <c r="UAS13" s="30"/>
      <c r="UAT13" s="30"/>
      <c r="UAU13" s="30"/>
      <c r="UAV13" s="30"/>
      <c r="UAW13" s="30"/>
      <c r="UAX13" s="30"/>
      <c r="UAY13" s="30"/>
      <c r="UAZ13" s="30"/>
      <c r="UBA13" s="30"/>
      <c r="UBB13" s="30"/>
      <c r="UBC13" s="30"/>
      <c r="UBD13" s="30"/>
      <c r="UBE13" s="30"/>
      <c r="UBF13" s="30"/>
      <c r="UBG13" s="30"/>
      <c r="UBH13" s="30"/>
      <c r="UBI13" s="30"/>
      <c r="UBJ13" s="30"/>
      <c r="UBK13" s="30"/>
      <c r="UBL13" s="30"/>
      <c r="UBM13" s="30"/>
      <c r="UBN13" s="30"/>
      <c r="UBO13" s="30"/>
      <c r="UBP13" s="30"/>
      <c r="UBQ13" s="30"/>
      <c r="UBR13" s="30"/>
      <c r="UBS13" s="30"/>
      <c r="UBT13" s="30"/>
      <c r="UBU13" s="30"/>
      <c r="UBV13" s="30"/>
      <c r="UBW13" s="30"/>
      <c r="UBX13" s="30"/>
      <c r="UBY13" s="30"/>
      <c r="UBZ13" s="30"/>
      <c r="UCA13" s="30"/>
      <c r="UCB13" s="30"/>
      <c r="UCC13" s="30"/>
      <c r="UCD13" s="30"/>
      <c r="UCE13" s="30"/>
      <c r="UCF13" s="30"/>
      <c r="UCG13" s="30"/>
      <c r="UCH13" s="30"/>
      <c r="UCI13" s="30"/>
      <c r="UCJ13" s="30"/>
      <c r="UCK13" s="30"/>
      <c r="UCL13" s="30"/>
      <c r="UCM13" s="30"/>
      <c r="UCN13" s="30"/>
      <c r="UCO13" s="30"/>
      <c r="UCP13" s="30"/>
      <c r="UCQ13" s="30"/>
      <c r="UCR13" s="30"/>
      <c r="UCS13" s="30"/>
      <c r="UCT13" s="30"/>
      <c r="UCU13" s="30"/>
      <c r="UCV13" s="30"/>
      <c r="UCW13" s="30"/>
      <c r="UCX13" s="30"/>
      <c r="UCY13" s="30"/>
      <c r="UCZ13" s="30"/>
      <c r="UDA13" s="30"/>
      <c r="UDB13" s="30"/>
      <c r="UDC13" s="30"/>
      <c r="UDD13" s="30"/>
      <c r="UDE13" s="30"/>
      <c r="UDF13" s="30"/>
      <c r="UDG13" s="30"/>
      <c r="UDH13" s="30"/>
      <c r="UDI13" s="30"/>
      <c r="UDJ13" s="30"/>
      <c r="UDK13" s="30"/>
      <c r="UDL13" s="30"/>
      <c r="UDM13" s="30"/>
      <c r="UDN13" s="30"/>
      <c r="UDO13" s="30"/>
      <c r="UDP13" s="30"/>
      <c r="UDQ13" s="30"/>
      <c r="UDR13" s="30"/>
      <c r="UDS13" s="30"/>
      <c r="UDT13" s="30"/>
      <c r="UDU13" s="30"/>
      <c r="UDV13" s="30"/>
      <c r="UDW13" s="30"/>
      <c r="UDX13" s="30"/>
      <c r="UDY13" s="30"/>
      <c r="UDZ13" s="30"/>
      <c r="UEA13" s="30"/>
      <c r="UEB13" s="30"/>
      <c r="UEC13" s="30"/>
      <c r="UED13" s="30"/>
      <c r="UEE13" s="30"/>
      <c r="UEF13" s="30"/>
      <c r="UEG13" s="30"/>
      <c r="UEH13" s="30"/>
      <c r="UEI13" s="30"/>
      <c r="UEJ13" s="30"/>
      <c r="UEK13" s="30"/>
      <c r="UEL13" s="30"/>
      <c r="UEM13" s="30"/>
      <c r="UEN13" s="30"/>
      <c r="UEO13" s="30"/>
      <c r="UEP13" s="30"/>
      <c r="UEQ13" s="30"/>
      <c r="UER13" s="30"/>
      <c r="UES13" s="30"/>
      <c r="UET13" s="30"/>
      <c r="UEU13" s="30"/>
      <c r="UEV13" s="30"/>
      <c r="UEW13" s="30"/>
      <c r="UEX13" s="30"/>
      <c r="UEY13" s="30"/>
      <c r="UEZ13" s="30"/>
      <c r="UFA13" s="30"/>
      <c r="UFB13" s="30"/>
      <c r="UFC13" s="30"/>
      <c r="UFD13" s="30"/>
      <c r="UFE13" s="30"/>
      <c r="UFF13" s="30"/>
      <c r="UFG13" s="30"/>
      <c r="UFH13" s="30"/>
      <c r="UFI13" s="30"/>
      <c r="UFJ13" s="30"/>
      <c r="UFK13" s="30"/>
      <c r="UFL13" s="30"/>
      <c r="UFM13" s="30"/>
      <c r="UFN13" s="30"/>
      <c r="UFO13" s="30"/>
      <c r="UFP13" s="30"/>
      <c r="UFQ13" s="30"/>
      <c r="UFR13" s="30"/>
      <c r="UFS13" s="30"/>
      <c r="UFT13" s="30"/>
      <c r="UFU13" s="30"/>
      <c r="UFV13" s="30"/>
      <c r="UFW13" s="30"/>
      <c r="UFX13" s="30"/>
      <c r="UFY13" s="30"/>
      <c r="UFZ13" s="30"/>
      <c r="UGA13" s="30"/>
      <c r="UGB13" s="30"/>
      <c r="UGC13" s="30"/>
      <c r="UGD13" s="30"/>
      <c r="UGE13" s="30"/>
      <c r="UGF13" s="30"/>
      <c r="UGG13" s="30"/>
      <c r="UGH13" s="30"/>
      <c r="UGI13" s="30"/>
      <c r="UGJ13" s="30"/>
      <c r="UGK13" s="30"/>
      <c r="UGL13" s="30"/>
      <c r="UGM13" s="30"/>
      <c r="UGN13" s="30"/>
      <c r="UGO13" s="30"/>
      <c r="UGP13" s="30"/>
      <c r="UGQ13" s="30"/>
      <c r="UGR13" s="30"/>
      <c r="UGS13" s="30"/>
      <c r="UGT13" s="30"/>
      <c r="UGU13" s="30"/>
      <c r="UGV13" s="30"/>
      <c r="UGW13" s="30"/>
      <c r="UGX13" s="30"/>
      <c r="UGY13" s="30"/>
      <c r="UGZ13" s="30"/>
      <c r="UHA13" s="30"/>
      <c r="UHB13" s="30"/>
      <c r="UHC13" s="30"/>
      <c r="UHD13" s="30"/>
      <c r="UHE13" s="30"/>
      <c r="UHF13" s="30"/>
      <c r="UHG13" s="30"/>
      <c r="UHH13" s="30"/>
      <c r="UHI13" s="30"/>
      <c r="UHJ13" s="30"/>
      <c r="UHK13" s="30"/>
      <c r="UHL13" s="30"/>
      <c r="UHM13" s="30"/>
      <c r="UHN13" s="30"/>
      <c r="UHO13" s="30"/>
      <c r="UHP13" s="30"/>
      <c r="UHQ13" s="30"/>
      <c r="UHR13" s="30"/>
      <c r="UHS13" s="30"/>
      <c r="UHT13" s="30"/>
      <c r="UHU13" s="30"/>
      <c r="UHV13" s="30"/>
      <c r="UHW13" s="30"/>
      <c r="UHX13" s="30"/>
      <c r="UHY13" s="30"/>
      <c r="UHZ13" s="30"/>
      <c r="UIA13" s="30"/>
      <c r="UIB13" s="30"/>
      <c r="UIC13" s="30"/>
      <c r="UID13" s="30"/>
      <c r="UIE13" s="30"/>
      <c r="UIF13" s="30"/>
      <c r="UIG13" s="30"/>
      <c r="UIH13" s="30"/>
      <c r="UII13" s="30"/>
      <c r="UIJ13" s="30"/>
      <c r="UIK13" s="30"/>
      <c r="UIL13" s="30"/>
      <c r="UIM13" s="30"/>
      <c r="UIN13" s="30"/>
      <c r="UIO13" s="30"/>
      <c r="UIP13" s="30"/>
      <c r="UIQ13" s="30"/>
      <c r="UIR13" s="30"/>
      <c r="UIS13" s="30"/>
      <c r="UIT13" s="30"/>
      <c r="UIU13" s="30"/>
      <c r="UIV13" s="30"/>
      <c r="UIW13" s="30"/>
      <c r="UIX13" s="30"/>
      <c r="UIY13" s="30"/>
      <c r="UIZ13" s="30"/>
      <c r="UJA13" s="30"/>
      <c r="UJB13" s="30"/>
      <c r="UJC13" s="30"/>
      <c r="UJD13" s="30"/>
      <c r="UJE13" s="30"/>
      <c r="UJF13" s="30"/>
      <c r="UJG13" s="30"/>
      <c r="UJH13" s="30"/>
      <c r="UJI13" s="30"/>
      <c r="UJJ13" s="30"/>
      <c r="UJK13" s="30"/>
      <c r="UJL13" s="30"/>
      <c r="UJM13" s="30"/>
      <c r="UJN13" s="30"/>
      <c r="UJO13" s="30"/>
      <c r="UJP13" s="30"/>
      <c r="UJQ13" s="30"/>
      <c r="UJR13" s="30"/>
      <c r="UJS13" s="30"/>
      <c r="UJT13" s="30"/>
      <c r="UJU13" s="30"/>
      <c r="UJV13" s="30"/>
      <c r="UJW13" s="30"/>
      <c r="UJX13" s="30"/>
      <c r="UJY13" s="30"/>
      <c r="UJZ13" s="30"/>
      <c r="UKA13" s="30"/>
      <c r="UKB13" s="30"/>
      <c r="UKC13" s="30"/>
      <c r="UKD13" s="30"/>
      <c r="UKE13" s="30"/>
      <c r="UKF13" s="30"/>
      <c r="UKG13" s="30"/>
      <c r="UKH13" s="30"/>
      <c r="UKI13" s="30"/>
      <c r="UKJ13" s="30"/>
      <c r="UKK13" s="30"/>
      <c r="UKL13" s="30"/>
      <c r="UKM13" s="30"/>
      <c r="UKN13" s="30"/>
      <c r="UKO13" s="30"/>
      <c r="UKP13" s="30"/>
      <c r="UKQ13" s="30"/>
      <c r="UKR13" s="30"/>
      <c r="UKS13" s="30"/>
      <c r="UKT13" s="30"/>
      <c r="UKU13" s="30"/>
      <c r="UKV13" s="30"/>
      <c r="UKW13" s="30"/>
      <c r="UKX13" s="30"/>
      <c r="UKY13" s="30"/>
      <c r="UKZ13" s="30"/>
      <c r="ULA13" s="30"/>
      <c r="ULB13" s="30"/>
      <c r="ULC13" s="30"/>
      <c r="ULD13" s="30"/>
      <c r="ULE13" s="30"/>
      <c r="ULF13" s="30"/>
      <c r="ULG13" s="30"/>
      <c r="ULH13" s="30"/>
      <c r="ULI13" s="30"/>
      <c r="ULJ13" s="30"/>
      <c r="ULK13" s="30"/>
      <c r="ULL13" s="30"/>
      <c r="ULM13" s="30"/>
      <c r="ULN13" s="30"/>
      <c r="ULO13" s="30"/>
      <c r="ULP13" s="30"/>
      <c r="ULQ13" s="30"/>
      <c r="ULR13" s="30"/>
      <c r="ULS13" s="30"/>
      <c r="ULT13" s="30"/>
      <c r="ULU13" s="30"/>
      <c r="ULV13" s="30"/>
      <c r="ULW13" s="30"/>
      <c r="ULX13" s="30"/>
      <c r="ULY13" s="30"/>
      <c r="ULZ13" s="30"/>
      <c r="UMA13" s="30"/>
      <c r="UMB13" s="30"/>
      <c r="UMC13" s="30"/>
      <c r="UMD13" s="30"/>
      <c r="UME13" s="30"/>
      <c r="UMF13" s="30"/>
      <c r="UMG13" s="30"/>
      <c r="UMH13" s="30"/>
      <c r="UMI13" s="30"/>
      <c r="UMJ13" s="30"/>
      <c r="UMK13" s="30"/>
      <c r="UML13" s="30"/>
      <c r="UMM13" s="30"/>
      <c r="UMN13" s="30"/>
      <c r="UMO13" s="30"/>
      <c r="UMP13" s="30"/>
      <c r="UMQ13" s="30"/>
      <c r="UMR13" s="30"/>
      <c r="UMS13" s="30"/>
      <c r="UMT13" s="30"/>
      <c r="UMU13" s="30"/>
      <c r="UMV13" s="30"/>
      <c r="UMW13" s="30"/>
      <c r="UMX13" s="30"/>
      <c r="UMY13" s="30"/>
      <c r="UMZ13" s="30"/>
      <c r="UNA13" s="30"/>
      <c r="UNB13" s="30"/>
      <c r="UNC13" s="30"/>
      <c r="UND13" s="30"/>
      <c r="UNE13" s="30"/>
      <c r="UNF13" s="30"/>
      <c r="UNG13" s="30"/>
      <c r="UNH13" s="30"/>
      <c r="UNI13" s="30"/>
      <c r="UNJ13" s="30"/>
      <c r="UNK13" s="30"/>
      <c r="UNL13" s="30"/>
      <c r="UNM13" s="30"/>
      <c r="UNN13" s="30"/>
      <c r="UNO13" s="30"/>
      <c r="UNP13" s="30"/>
      <c r="UNQ13" s="30"/>
      <c r="UNR13" s="30"/>
      <c r="UNS13" s="30"/>
      <c r="UNT13" s="30"/>
      <c r="UNU13" s="30"/>
      <c r="UNV13" s="30"/>
      <c r="UNW13" s="30"/>
      <c r="UNX13" s="30"/>
      <c r="UNY13" s="30"/>
      <c r="UNZ13" s="30"/>
      <c r="UOA13" s="30"/>
      <c r="UOB13" s="30"/>
      <c r="UOC13" s="30"/>
      <c r="UOD13" s="30"/>
      <c r="UOE13" s="30"/>
      <c r="UOF13" s="30"/>
      <c r="UOG13" s="30"/>
      <c r="UOH13" s="30"/>
      <c r="UOI13" s="30"/>
      <c r="UOJ13" s="30"/>
      <c r="UOK13" s="30"/>
      <c r="UOL13" s="30"/>
      <c r="UOM13" s="30"/>
      <c r="UON13" s="30"/>
      <c r="UOO13" s="30"/>
      <c r="UOP13" s="30"/>
      <c r="UOQ13" s="30"/>
      <c r="UOR13" s="30"/>
      <c r="UOS13" s="30"/>
      <c r="UOT13" s="30"/>
      <c r="UOU13" s="30"/>
      <c r="UOV13" s="30"/>
      <c r="UOW13" s="30"/>
      <c r="UOX13" s="30"/>
      <c r="UOY13" s="30"/>
      <c r="UOZ13" s="30"/>
      <c r="UPA13" s="30"/>
      <c r="UPB13" s="30"/>
      <c r="UPC13" s="30"/>
      <c r="UPD13" s="30"/>
      <c r="UPE13" s="30"/>
      <c r="UPF13" s="30"/>
      <c r="UPG13" s="30"/>
      <c r="UPH13" s="30"/>
      <c r="UPI13" s="30"/>
      <c r="UPJ13" s="30"/>
      <c r="UPK13" s="30"/>
      <c r="UPL13" s="30"/>
      <c r="UPM13" s="30"/>
      <c r="UPN13" s="30"/>
      <c r="UPO13" s="30"/>
      <c r="UPP13" s="30"/>
      <c r="UPQ13" s="30"/>
      <c r="UPR13" s="30"/>
      <c r="UPS13" s="30"/>
      <c r="UPT13" s="30"/>
      <c r="UPU13" s="30"/>
      <c r="UPV13" s="30"/>
      <c r="UPW13" s="30"/>
      <c r="UPX13" s="30"/>
      <c r="UPY13" s="30"/>
      <c r="UPZ13" s="30"/>
      <c r="UQA13" s="30"/>
      <c r="UQB13" s="30"/>
      <c r="UQC13" s="30"/>
      <c r="UQD13" s="30"/>
      <c r="UQE13" s="30"/>
      <c r="UQF13" s="30"/>
      <c r="UQG13" s="30"/>
      <c r="UQH13" s="30"/>
      <c r="UQI13" s="30"/>
      <c r="UQJ13" s="30"/>
      <c r="UQK13" s="30"/>
      <c r="UQL13" s="30"/>
      <c r="UQM13" s="30"/>
      <c r="UQN13" s="30"/>
      <c r="UQO13" s="30"/>
      <c r="UQP13" s="30"/>
      <c r="UQQ13" s="30"/>
      <c r="UQR13" s="30"/>
      <c r="UQS13" s="30"/>
      <c r="UQT13" s="30"/>
      <c r="UQU13" s="30"/>
      <c r="UQV13" s="30"/>
      <c r="UQW13" s="30"/>
      <c r="UQX13" s="30"/>
      <c r="UQY13" s="30"/>
      <c r="UQZ13" s="30"/>
      <c r="URA13" s="30"/>
      <c r="URB13" s="30"/>
      <c r="URC13" s="30"/>
      <c r="URD13" s="30"/>
      <c r="URE13" s="30"/>
      <c r="URF13" s="30"/>
      <c r="URG13" s="30"/>
      <c r="URH13" s="30"/>
      <c r="URI13" s="30"/>
      <c r="URJ13" s="30"/>
      <c r="URK13" s="30"/>
      <c r="URL13" s="30"/>
      <c r="URM13" s="30"/>
      <c r="URN13" s="30"/>
      <c r="URO13" s="30"/>
      <c r="URP13" s="30"/>
      <c r="URQ13" s="30"/>
      <c r="URR13" s="30"/>
      <c r="URS13" s="30"/>
      <c r="URT13" s="30"/>
      <c r="URU13" s="30"/>
      <c r="URV13" s="30"/>
      <c r="URW13" s="30"/>
      <c r="URX13" s="30"/>
      <c r="URY13" s="30"/>
      <c r="URZ13" s="30"/>
      <c r="USA13" s="30"/>
      <c r="USB13" s="30"/>
      <c r="USC13" s="30"/>
      <c r="USD13" s="30"/>
      <c r="USE13" s="30"/>
      <c r="USF13" s="30"/>
      <c r="USG13" s="30"/>
      <c r="USH13" s="30"/>
      <c r="USI13" s="30"/>
      <c r="USJ13" s="30"/>
      <c r="USK13" s="30"/>
      <c r="USL13" s="30"/>
      <c r="USM13" s="30"/>
      <c r="USN13" s="30"/>
      <c r="USO13" s="30"/>
      <c r="USP13" s="30"/>
      <c r="USQ13" s="30"/>
      <c r="USR13" s="30"/>
      <c r="USS13" s="30"/>
      <c r="UST13" s="30"/>
      <c r="USU13" s="30"/>
      <c r="USV13" s="30"/>
      <c r="USW13" s="30"/>
      <c r="USX13" s="30"/>
      <c r="USY13" s="30"/>
      <c r="USZ13" s="30"/>
      <c r="UTA13" s="30"/>
      <c r="UTB13" s="30"/>
      <c r="UTC13" s="30"/>
      <c r="UTD13" s="30"/>
      <c r="UTE13" s="30"/>
      <c r="UTF13" s="30"/>
      <c r="UTG13" s="30"/>
      <c r="UTH13" s="30"/>
      <c r="UTI13" s="30"/>
      <c r="UTJ13" s="30"/>
      <c r="UTK13" s="30"/>
      <c r="UTL13" s="30"/>
      <c r="UTM13" s="30"/>
      <c r="UTN13" s="30"/>
      <c r="UTO13" s="30"/>
      <c r="UTP13" s="30"/>
      <c r="UTQ13" s="30"/>
      <c r="UTR13" s="30"/>
      <c r="UTS13" s="30"/>
      <c r="UTT13" s="30"/>
      <c r="UTU13" s="30"/>
      <c r="UTV13" s="30"/>
      <c r="UTW13" s="30"/>
      <c r="UTX13" s="30"/>
      <c r="UTY13" s="30"/>
      <c r="UTZ13" s="30"/>
      <c r="UUA13" s="30"/>
      <c r="UUB13" s="30"/>
      <c r="UUC13" s="30"/>
      <c r="UUD13" s="30"/>
      <c r="UUE13" s="30"/>
      <c r="UUF13" s="30"/>
      <c r="UUG13" s="30"/>
      <c r="UUH13" s="30"/>
      <c r="UUI13" s="30"/>
      <c r="UUJ13" s="30"/>
      <c r="UUK13" s="30"/>
      <c r="UUL13" s="30"/>
      <c r="UUM13" s="30"/>
      <c r="UUN13" s="30"/>
      <c r="UUO13" s="30"/>
      <c r="UUP13" s="30"/>
      <c r="UUQ13" s="30"/>
      <c r="UUR13" s="30"/>
      <c r="UUS13" s="30"/>
      <c r="UUT13" s="30"/>
      <c r="UUU13" s="30"/>
      <c r="UUV13" s="30"/>
      <c r="UUW13" s="30"/>
      <c r="UUX13" s="30"/>
      <c r="UUY13" s="30"/>
      <c r="UUZ13" s="30"/>
      <c r="UVA13" s="30"/>
      <c r="UVB13" s="30"/>
      <c r="UVC13" s="30"/>
      <c r="UVD13" s="30"/>
      <c r="UVE13" s="30"/>
      <c r="UVF13" s="30"/>
      <c r="UVG13" s="30"/>
      <c r="UVH13" s="30"/>
      <c r="UVI13" s="30"/>
      <c r="UVJ13" s="30"/>
      <c r="UVK13" s="30"/>
      <c r="UVL13" s="30"/>
      <c r="UVM13" s="30"/>
      <c r="UVN13" s="30"/>
      <c r="UVO13" s="30"/>
      <c r="UVP13" s="30"/>
      <c r="UVQ13" s="30"/>
      <c r="UVR13" s="30"/>
      <c r="UVS13" s="30"/>
      <c r="UVT13" s="30"/>
      <c r="UVU13" s="30"/>
      <c r="UVV13" s="30"/>
      <c r="UVW13" s="30"/>
      <c r="UVX13" s="30"/>
      <c r="UVY13" s="30"/>
      <c r="UVZ13" s="30"/>
      <c r="UWA13" s="30"/>
      <c r="UWB13" s="30"/>
      <c r="UWC13" s="30"/>
      <c r="UWD13" s="30"/>
      <c r="UWE13" s="30"/>
      <c r="UWF13" s="30"/>
      <c r="UWG13" s="30"/>
      <c r="UWH13" s="30"/>
      <c r="UWI13" s="30"/>
      <c r="UWJ13" s="30"/>
      <c r="UWK13" s="30"/>
      <c r="UWL13" s="30"/>
      <c r="UWM13" s="30"/>
      <c r="UWN13" s="30"/>
      <c r="UWO13" s="30"/>
      <c r="UWP13" s="30"/>
      <c r="UWQ13" s="30"/>
      <c r="UWR13" s="30"/>
      <c r="UWS13" s="30"/>
      <c r="UWT13" s="30"/>
      <c r="UWU13" s="30"/>
      <c r="UWV13" s="30"/>
      <c r="UWW13" s="30"/>
      <c r="UWX13" s="30"/>
      <c r="UWY13" s="30"/>
      <c r="UWZ13" s="30"/>
      <c r="UXA13" s="30"/>
      <c r="UXB13" s="30"/>
      <c r="UXC13" s="30"/>
      <c r="UXD13" s="30"/>
      <c r="UXE13" s="30"/>
      <c r="UXF13" s="30"/>
      <c r="UXG13" s="30"/>
      <c r="UXH13" s="30"/>
      <c r="UXI13" s="30"/>
      <c r="UXJ13" s="30"/>
      <c r="UXK13" s="30"/>
      <c r="UXL13" s="30"/>
      <c r="UXM13" s="30"/>
      <c r="UXN13" s="30"/>
      <c r="UXO13" s="30"/>
      <c r="UXP13" s="30"/>
      <c r="UXQ13" s="30"/>
      <c r="UXR13" s="30"/>
      <c r="UXS13" s="30"/>
      <c r="UXT13" s="30"/>
      <c r="UXU13" s="30"/>
      <c r="UXV13" s="30"/>
      <c r="UXW13" s="30"/>
      <c r="UXX13" s="30"/>
      <c r="UXY13" s="30"/>
      <c r="UXZ13" s="30"/>
      <c r="UYA13" s="30"/>
      <c r="UYB13" s="30"/>
      <c r="UYC13" s="30"/>
      <c r="UYD13" s="30"/>
      <c r="UYE13" s="30"/>
      <c r="UYF13" s="30"/>
      <c r="UYG13" s="30"/>
      <c r="UYH13" s="30"/>
      <c r="UYI13" s="30"/>
      <c r="UYJ13" s="30"/>
      <c r="UYK13" s="30"/>
      <c r="UYL13" s="30"/>
      <c r="UYM13" s="30"/>
      <c r="UYN13" s="30"/>
      <c r="UYO13" s="30"/>
      <c r="UYP13" s="30"/>
      <c r="UYQ13" s="30"/>
      <c r="UYR13" s="30"/>
      <c r="UYS13" s="30"/>
      <c r="UYT13" s="30"/>
      <c r="UYU13" s="30"/>
      <c r="UYV13" s="30"/>
      <c r="UYW13" s="30"/>
      <c r="UYX13" s="30"/>
      <c r="UYY13" s="30"/>
      <c r="UYZ13" s="30"/>
      <c r="UZA13" s="30"/>
      <c r="UZB13" s="30"/>
      <c r="UZC13" s="30"/>
      <c r="UZD13" s="30"/>
      <c r="UZE13" s="30"/>
      <c r="UZF13" s="30"/>
      <c r="UZG13" s="30"/>
      <c r="UZH13" s="30"/>
      <c r="UZI13" s="30"/>
      <c r="UZJ13" s="30"/>
      <c r="UZK13" s="30"/>
      <c r="UZL13" s="30"/>
      <c r="UZM13" s="30"/>
      <c r="UZN13" s="30"/>
      <c r="UZO13" s="30"/>
      <c r="UZP13" s="30"/>
      <c r="UZQ13" s="30"/>
      <c r="UZR13" s="30"/>
      <c r="UZS13" s="30"/>
      <c r="UZT13" s="30"/>
      <c r="UZU13" s="30"/>
      <c r="UZV13" s="30"/>
      <c r="UZW13" s="30"/>
      <c r="UZX13" s="30"/>
      <c r="UZY13" s="30"/>
      <c r="UZZ13" s="30"/>
      <c r="VAA13" s="30"/>
      <c r="VAB13" s="30"/>
      <c r="VAC13" s="30"/>
      <c r="VAD13" s="30"/>
      <c r="VAE13" s="30"/>
      <c r="VAF13" s="30"/>
      <c r="VAG13" s="30"/>
      <c r="VAH13" s="30"/>
      <c r="VAI13" s="30"/>
      <c r="VAJ13" s="30"/>
      <c r="VAK13" s="30"/>
      <c r="VAL13" s="30"/>
      <c r="VAM13" s="30"/>
      <c r="VAN13" s="30"/>
      <c r="VAO13" s="30"/>
      <c r="VAP13" s="30"/>
      <c r="VAQ13" s="30"/>
      <c r="VAR13" s="30"/>
      <c r="VAS13" s="30"/>
      <c r="VAT13" s="30"/>
      <c r="VAU13" s="30"/>
      <c r="VAV13" s="30"/>
      <c r="VAW13" s="30"/>
      <c r="VAX13" s="30"/>
      <c r="VAY13" s="30"/>
      <c r="VAZ13" s="30"/>
      <c r="VBA13" s="30"/>
      <c r="VBB13" s="30"/>
      <c r="VBC13" s="30"/>
      <c r="VBD13" s="30"/>
      <c r="VBE13" s="30"/>
      <c r="VBF13" s="30"/>
      <c r="VBG13" s="30"/>
      <c r="VBH13" s="30"/>
      <c r="VBI13" s="30"/>
      <c r="VBJ13" s="30"/>
      <c r="VBK13" s="30"/>
      <c r="VBL13" s="30"/>
      <c r="VBM13" s="30"/>
      <c r="VBN13" s="30"/>
      <c r="VBO13" s="30"/>
      <c r="VBP13" s="30"/>
      <c r="VBQ13" s="30"/>
      <c r="VBR13" s="30"/>
      <c r="VBS13" s="30"/>
      <c r="VBT13" s="30"/>
      <c r="VBU13" s="30"/>
      <c r="VBV13" s="30"/>
      <c r="VBW13" s="30"/>
      <c r="VBX13" s="30"/>
      <c r="VBY13" s="30"/>
      <c r="VBZ13" s="30"/>
      <c r="VCA13" s="30"/>
      <c r="VCB13" s="30"/>
      <c r="VCC13" s="30"/>
      <c r="VCD13" s="30"/>
      <c r="VCE13" s="30"/>
      <c r="VCF13" s="30"/>
      <c r="VCG13" s="30"/>
      <c r="VCH13" s="30"/>
      <c r="VCI13" s="30"/>
      <c r="VCJ13" s="30"/>
      <c r="VCK13" s="30"/>
      <c r="VCL13" s="30"/>
      <c r="VCM13" s="30"/>
      <c r="VCN13" s="30"/>
      <c r="VCO13" s="30"/>
      <c r="VCP13" s="30"/>
      <c r="VCQ13" s="30"/>
      <c r="VCR13" s="30"/>
      <c r="VCS13" s="30"/>
      <c r="VCT13" s="30"/>
      <c r="VCU13" s="30"/>
      <c r="VCV13" s="30"/>
      <c r="VCW13" s="30"/>
      <c r="VCX13" s="30"/>
      <c r="VCY13" s="30"/>
      <c r="VCZ13" s="30"/>
      <c r="VDA13" s="30"/>
      <c r="VDB13" s="30"/>
      <c r="VDC13" s="30"/>
      <c r="VDD13" s="30"/>
      <c r="VDE13" s="30"/>
      <c r="VDF13" s="30"/>
      <c r="VDG13" s="30"/>
      <c r="VDH13" s="30"/>
      <c r="VDI13" s="30"/>
      <c r="VDJ13" s="30"/>
      <c r="VDK13" s="30"/>
      <c r="VDL13" s="30"/>
      <c r="VDM13" s="30"/>
      <c r="VDN13" s="30"/>
      <c r="VDO13" s="30"/>
      <c r="VDP13" s="30"/>
      <c r="VDQ13" s="30"/>
      <c r="VDR13" s="30"/>
      <c r="VDS13" s="30"/>
      <c r="VDT13" s="30"/>
      <c r="VDU13" s="30"/>
      <c r="VDV13" s="30"/>
      <c r="VDW13" s="30"/>
      <c r="VDX13" s="30"/>
      <c r="VDY13" s="30"/>
      <c r="VDZ13" s="30"/>
      <c r="VEA13" s="30"/>
      <c r="VEB13" s="30"/>
      <c r="VEC13" s="30"/>
      <c r="VED13" s="30"/>
      <c r="VEE13" s="30"/>
      <c r="VEF13" s="30"/>
      <c r="VEG13" s="30"/>
      <c r="VEH13" s="30"/>
      <c r="VEI13" s="30"/>
      <c r="VEJ13" s="30"/>
      <c r="VEK13" s="30"/>
      <c r="VEL13" s="30"/>
      <c r="VEM13" s="30"/>
      <c r="VEN13" s="30"/>
      <c r="VEO13" s="30"/>
      <c r="VEP13" s="30"/>
      <c r="VEQ13" s="30"/>
      <c r="VER13" s="30"/>
      <c r="VES13" s="30"/>
      <c r="VET13" s="30"/>
      <c r="VEU13" s="30"/>
      <c r="VEV13" s="30"/>
      <c r="VEW13" s="30"/>
      <c r="VEX13" s="30"/>
      <c r="VEY13" s="30"/>
      <c r="VEZ13" s="30"/>
      <c r="VFA13" s="30"/>
      <c r="VFB13" s="30"/>
      <c r="VFC13" s="30"/>
      <c r="VFD13" s="30"/>
      <c r="VFE13" s="30"/>
      <c r="VFF13" s="30"/>
      <c r="VFG13" s="30"/>
      <c r="VFH13" s="30"/>
      <c r="VFI13" s="30"/>
      <c r="VFJ13" s="30"/>
      <c r="VFK13" s="30"/>
      <c r="VFL13" s="30"/>
      <c r="VFM13" s="30"/>
      <c r="VFN13" s="30"/>
      <c r="VFO13" s="30"/>
      <c r="VFP13" s="30"/>
      <c r="VFQ13" s="30"/>
      <c r="VFR13" s="30"/>
      <c r="VFS13" s="30"/>
      <c r="VFT13" s="30"/>
      <c r="VFU13" s="30"/>
      <c r="VFV13" s="30"/>
      <c r="VFW13" s="30"/>
      <c r="VFX13" s="30"/>
      <c r="VFY13" s="30"/>
      <c r="VFZ13" s="30"/>
      <c r="VGA13" s="30"/>
      <c r="VGB13" s="30"/>
      <c r="VGC13" s="30"/>
      <c r="VGD13" s="30"/>
      <c r="VGE13" s="30"/>
      <c r="VGF13" s="30"/>
      <c r="VGG13" s="30"/>
      <c r="VGH13" s="30"/>
      <c r="VGI13" s="30"/>
      <c r="VGJ13" s="30"/>
      <c r="VGK13" s="30"/>
      <c r="VGL13" s="30"/>
      <c r="VGM13" s="30"/>
      <c r="VGN13" s="30"/>
      <c r="VGO13" s="30"/>
      <c r="VGP13" s="30"/>
      <c r="VGQ13" s="30"/>
      <c r="VGR13" s="30"/>
      <c r="VGS13" s="30"/>
      <c r="VGT13" s="30"/>
      <c r="VGU13" s="30"/>
      <c r="VGV13" s="30"/>
      <c r="VGW13" s="30"/>
      <c r="VGX13" s="30"/>
      <c r="VGY13" s="30"/>
      <c r="VGZ13" s="30"/>
      <c r="VHA13" s="30"/>
      <c r="VHB13" s="30"/>
      <c r="VHC13" s="30"/>
      <c r="VHD13" s="30"/>
      <c r="VHE13" s="30"/>
      <c r="VHF13" s="30"/>
      <c r="VHG13" s="30"/>
      <c r="VHH13" s="30"/>
      <c r="VHI13" s="30"/>
      <c r="VHJ13" s="30"/>
      <c r="VHK13" s="30"/>
      <c r="VHL13" s="30"/>
      <c r="VHM13" s="30"/>
      <c r="VHN13" s="30"/>
      <c r="VHO13" s="30"/>
      <c r="VHP13" s="30"/>
      <c r="VHQ13" s="30"/>
      <c r="VHR13" s="30"/>
      <c r="VHS13" s="30"/>
      <c r="VHT13" s="30"/>
      <c r="VHU13" s="30"/>
      <c r="VHV13" s="30"/>
      <c r="VHW13" s="30"/>
      <c r="VHX13" s="30"/>
      <c r="VHY13" s="30"/>
      <c r="VHZ13" s="30"/>
      <c r="VIA13" s="30"/>
      <c r="VIB13" s="30"/>
      <c r="VIC13" s="30"/>
      <c r="VID13" s="30"/>
      <c r="VIE13" s="30"/>
      <c r="VIF13" s="30"/>
      <c r="VIG13" s="30"/>
      <c r="VIH13" s="30"/>
      <c r="VII13" s="30"/>
      <c r="VIJ13" s="30"/>
      <c r="VIK13" s="30"/>
      <c r="VIL13" s="30"/>
      <c r="VIM13" s="30"/>
      <c r="VIN13" s="30"/>
      <c r="VIO13" s="30"/>
      <c r="VIP13" s="30"/>
      <c r="VIQ13" s="30"/>
      <c r="VIR13" s="30"/>
      <c r="VIS13" s="30"/>
      <c r="VIT13" s="30"/>
      <c r="VIU13" s="30"/>
      <c r="VIV13" s="30"/>
      <c r="VIW13" s="30"/>
      <c r="VIX13" s="30"/>
      <c r="VIY13" s="30"/>
      <c r="VIZ13" s="30"/>
      <c r="VJA13" s="30"/>
      <c r="VJB13" s="30"/>
      <c r="VJC13" s="30"/>
      <c r="VJD13" s="30"/>
      <c r="VJE13" s="30"/>
      <c r="VJF13" s="30"/>
      <c r="VJG13" s="30"/>
      <c r="VJH13" s="30"/>
      <c r="VJI13" s="30"/>
      <c r="VJJ13" s="30"/>
      <c r="VJK13" s="30"/>
      <c r="VJL13" s="30"/>
      <c r="VJM13" s="30"/>
      <c r="VJN13" s="30"/>
      <c r="VJO13" s="30"/>
      <c r="VJP13" s="30"/>
      <c r="VJQ13" s="30"/>
      <c r="VJR13" s="30"/>
      <c r="VJS13" s="30"/>
      <c r="VJT13" s="30"/>
      <c r="VJU13" s="30"/>
      <c r="VJV13" s="30"/>
      <c r="VJW13" s="30"/>
      <c r="VJX13" s="30"/>
      <c r="VJY13" s="30"/>
      <c r="VJZ13" s="30"/>
      <c r="VKA13" s="30"/>
      <c r="VKB13" s="30"/>
      <c r="VKC13" s="30"/>
      <c r="VKD13" s="30"/>
      <c r="VKE13" s="30"/>
      <c r="VKF13" s="30"/>
      <c r="VKG13" s="30"/>
      <c r="VKH13" s="30"/>
      <c r="VKI13" s="30"/>
      <c r="VKJ13" s="30"/>
      <c r="VKK13" s="30"/>
      <c r="VKL13" s="30"/>
      <c r="VKM13" s="30"/>
      <c r="VKN13" s="30"/>
      <c r="VKO13" s="30"/>
      <c r="VKP13" s="30"/>
      <c r="VKQ13" s="30"/>
      <c r="VKR13" s="30"/>
      <c r="VKS13" s="30"/>
      <c r="VKT13" s="30"/>
      <c r="VKU13" s="30"/>
      <c r="VKV13" s="30"/>
      <c r="VKW13" s="30"/>
      <c r="VKX13" s="30"/>
      <c r="VKY13" s="30"/>
      <c r="VKZ13" s="30"/>
      <c r="VLA13" s="30"/>
      <c r="VLB13" s="30"/>
      <c r="VLC13" s="30"/>
      <c r="VLD13" s="30"/>
      <c r="VLE13" s="30"/>
      <c r="VLF13" s="30"/>
      <c r="VLG13" s="30"/>
      <c r="VLH13" s="30"/>
      <c r="VLI13" s="30"/>
      <c r="VLJ13" s="30"/>
      <c r="VLK13" s="30"/>
      <c r="VLL13" s="30"/>
      <c r="VLM13" s="30"/>
      <c r="VLN13" s="30"/>
      <c r="VLO13" s="30"/>
      <c r="VLP13" s="30"/>
      <c r="VLQ13" s="30"/>
      <c r="VLR13" s="30"/>
      <c r="VLS13" s="30"/>
      <c r="VLT13" s="30"/>
      <c r="VLU13" s="30"/>
      <c r="VLV13" s="30"/>
      <c r="VLW13" s="30"/>
      <c r="VLX13" s="30"/>
      <c r="VLY13" s="30"/>
      <c r="VLZ13" s="30"/>
      <c r="VMA13" s="30"/>
      <c r="VMB13" s="30"/>
      <c r="VMC13" s="30"/>
      <c r="VMD13" s="30"/>
      <c r="VME13" s="30"/>
      <c r="VMF13" s="30"/>
      <c r="VMG13" s="30"/>
      <c r="VMH13" s="30"/>
      <c r="VMI13" s="30"/>
      <c r="VMJ13" s="30"/>
      <c r="VMK13" s="30"/>
      <c r="VML13" s="30"/>
      <c r="VMM13" s="30"/>
      <c r="VMN13" s="30"/>
      <c r="VMO13" s="30"/>
      <c r="VMP13" s="30"/>
      <c r="VMQ13" s="30"/>
      <c r="VMR13" s="30"/>
      <c r="VMS13" s="30"/>
      <c r="VMT13" s="30"/>
      <c r="VMU13" s="30"/>
      <c r="VMV13" s="30"/>
      <c r="VMW13" s="30"/>
      <c r="VMX13" s="30"/>
      <c r="VMY13" s="30"/>
      <c r="VMZ13" s="30"/>
      <c r="VNA13" s="30"/>
      <c r="VNB13" s="30"/>
      <c r="VNC13" s="30"/>
      <c r="VND13" s="30"/>
      <c r="VNE13" s="30"/>
      <c r="VNF13" s="30"/>
      <c r="VNG13" s="30"/>
      <c r="VNH13" s="30"/>
      <c r="VNI13" s="30"/>
      <c r="VNJ13" s="30"/>
      <c r="VNK13" s="30"/>
      <c r="VNL13" s="30"/>
      <c r="VNM13" s="30"/>
      <c r="VNN13" s="30"/>
      <c r="VNO13" s="30"/>
      <c r="VNP13" s="30"/>
      <c r="VNQ13" s="30"/>
      <c r="VNR13" s="30"/>
      <c r="VNS13" s="30"/>
      <c r="VNT13" s="30"/>
      <c r="VNU13" s="30"/>
      <c r="VNV13" s="30"/>
      <c r="VNW13" s="30"/>
      <c r="VNX13" s="30"/>
      <c r="VNY13" s="30"/>
      <c r="VNZ13" s="30"/>
      <c r="VOA13" s="30"/>
      <c r="VOB13" s="30"/>
      <c r="VOC13" s="30"/>
      <c r="VOD13" s="30"/>
      <c r="VOE13" s="30"/>
      <c r="VOF13" s="30"/>
      <c r="VOG13" s="30"/>
      <c r="VOH13" s="30"/>
      <c r="VOI13" s="30"/>
      <c r="VOJ13" s="30"/>
      <c r="VOK13" s="30"/>
      <c r="VOL13" s="30"/>
      <c r="VOM13" s="30"/>
      <c r="VON13" s="30"/>
      <c r="VOO13" s="30"/>
      <c r="VOP13" s="30"/>
      <c r="VOQ13" s="30"/>
      <c r="VOR13" s="30"/>
      <c r="VOS13" s="30"/>
      <c r="VOT13" s="30"/>
      <c r="VOU13" s="30"/>
      <c r="VOV13" s="30"/>
      <c r="VOW13" s="30"/>
      <c r="VOX13" s="30"/>
      <c r="VOY13" s="30"/>
      <c r="VOZ13" s="30"/>
      <c r="VPA13" s="30"/>
      <c r="VPB13" s="30"/>
      <c r="VPC13" s="30"/>
      <c r="VPD13" s="30"/>
      <c r="VPE13" s="30"/>
      <c r="VPF13" s="30"/>
      <c r="VPG13" s="30"/>
      <c r="VPH13" s="30"/>
      <c r="VPI13" s="30"/>
      <c r="VPJ13" s="30"/>
      <c r="VPK13" s="30"/>
      <c r="VPL13" s="30"/>
      <c r="VPM13" s="30"/>
      <c r="VPN13" s="30"/>
      <c r="VPO13" s="30"/>
      <c r="VPP13" s="30"/>
      <c r="VPQ13" s="30"/>
      <c r="VPR13" s="30"/>
      <c r="VPS13" s="30"/>
      <c r="VPT13" s="30"/>
      <c r="VPU13" s="30"/>
      <c r="VPV13" s="30"/>
      <c r="VPW13" s="30"/>
      <c r="VPX13" s="30"/>
      <c r="VPY13" s="30"/>
      <c r="VPZ13" s="30"/>
      <c r="VQA13" s="30"/>
      <c r="VQB13" s="30"/>
      <c r="VQC13" s="30"/>
      <c r="VQD13" s="30"/>
      <c r="VQE13" s="30"/>
      <c r="VQF13" s="30"/>
      <c r="VQG13" s="30"/>
      <c r="VQH13" s="30"/>
      <c r="VQI13" s="30"/>
      <c r="VQJ13" s="30"/>
      <c r="VQK13" s="30"/>
      <c r="VQL13" s="30"/>
      <c r="VQM13" s="30"/>
      <c r="VQN13" s="30"/>
      <c r="VQO13" s="30"/>
      <c r="VQP13" s="30"/>
      <c r="VQQ13" s="30"/>
      <c r="VQR13" s="30"/>
      <c r="VQS13" s="30"/>
      <c r="VQT13" s="30"/>
      <c r="VQU13" s="30"/>
      <c r="VQV13" s="30"/>
      <c r="VQW13" s="30"/>
      <c r="VQX13" s="30"/>
      <c r="VQY13" s="30"/>
      <c r="VQZ13" s="30"/>
      <c r="VRA13" s="30"/>
      <c r="VRB13" s="30"/>
      <c r="VRC13" s="30"/>
      <c r="VRD13" s="30"/>
      <c r="VRE13" s="30"/>
      <c r="VRF13" s="30"/>
      <c r="VRG13" s="30"/>
      <c r="VRH13" s="30"/>
      <c r="VRI13" s="30"/>
      <c r="VRJ13" s="30"/>
      <c r="VRK13" s="30"/>
      <c r="VRL13" s="30"/>
      <c r="VRM13" s="30"/>
      <c r="VRN13" s="30"/>
      <c r="VRO13" s="30"/>
      <c r="VRP13" s="30"/>
      <c r="VRQ13" s="30"/>
      <c r="VRR13" s="30"/>
      <c r="VRS13" s="30"/>
      <c r="VRT13" s="30"/>
      <c r="VRU13" s="30"/>
      <c r="VRV13" s="30"/>
      <c r="VRW13" s="30"/>
      <c r="VRX13" s="30"/>
      <c r="VRY13" s="30"/>
      <c r="VRZ13" s="30"/>
      <c r="VSA13" s="30"/>
      <c r="VSB13" s="30"/>
      <c r="VSC13" s="30"/>
      <c r="VSD13" s="30"/>
      <c r="VSE13" s="30"/>
      <c r="VSF13" s="30"/>
      <c r="VSG13" s="30"/>
      <c r="VSH13" s="30"/>
      <c r="VSI13" s="30"/>
      <c r="VSJ13" s="30"/>
      <c r="VSK13" s="30"/>
      <c r="VSL13" s="30"/>
      <c r="VSM13" s="30"/>
      <c r="VSN13" s="30"/>
      <c r="VSO13" s="30"/>
      <c r="VSP13" s="30"/>
      <c r="VSQ13" s="30"/>
      <c r="VSR13" s="30"/>
      <c r="VSS13" s="30"/>
      <c r="VST13" s="30"/>
      <c r="VSU13" s="30"/>
      <c r="VSV13" s="30"/>
      <c r="VSW13" s="30"/>
      <c r="VSX13" s="30"/>
      <c r="VSY13" s="30"/>
      <c r="VSZ13" s="30"/>
      <c r="VTA13" s="30"/>
      <c r="VTB13" s="30"/>
      <c r="VTC13" s="30"/>
      <c r="VTD13" s="30"/>
      <c r="VTE13" s="30"/>
      <c r="VTF13" s="30"/>
      <c r="VTG13" s="30"/>
      <c r="VTH13" s="30"/>
      <c r="VTI13" s="30"/>
      <c r="VTJ13" s="30"/>
      <c r="VTK13" s="30"/>
      <c r="VTL13" s="30"/>
      <c r="VTM13" s="30"/>
      <c r="VTN13" s="30"/>
      <c r="VTO13" s="30"/>
      <c r="VTP13" s="30"/>
      <c r="VTQ13" s="30"/>
      <c r="VTR13" s="30"/>
      <c r="VTS13" s="30"/>
      <c r="VTT13" s="30"/>
      <c r="VTU13" s="30"/>
      <c r="VTV13" s="30"/>
      <c r="VTW13" s="30"/>
      <c r="VTX13" s="30"/>
      <c r="VTY13" s="30"/>
      <c r="VTZ13" s="30"/>
      <c r="VUA13" s="30"/>
      <c r="VUB13" s="30"/>
      <c r="VUC13" s="30"/>
      <c r="VUD13" s="30"/>
      <c r="VUE13" s="30"/>
      <c r="VUF13" s="30"/>
      <c r="VUG13" s="30"/>
      <c r="VUH13" s="30"/>
      <c r="VUI13" s="30"/>
      <c r="VUJ13" s="30"/>
      <c r="VUK13" s="30"/>
      <c r="VUL13" s="30"/>
      <c r="VUM13" s="30"/>
      <c r="VUN13" s="30"/>
      <c r="VUO13" s="30"/>
      <c r="VUP13" s="30"/>
      <c r="VUQ13" s="30"/>
      <c r="VUR13" s="30"/>
      <c r="VUS13" s="30"/>
      <c r="VUT13" s="30"/>
      <c r="VUU13" s="30"/>
      <c r="VUV13" s="30"/>
      <c r="VUW13" s="30"/>
      <c r="VUX13" s="30"/>
      <c r="VUY13" s="30"/>
      <c r="VUZ13" s="30"/>
      <c r="VVA13" s="30"/>
      <c r="VVB13" s="30"/>
      <c r="VVC13" s="30"/>
      <c r="VVD13" s="30"/>
      <c r="VVE13" s="30"/>
      <c r="VVF13" s="30"/>
      <c r="VVG13" s="30"/>
      <c r="VVH13" s="30"/>
      <c r="VVI13" s="30"/>
      <c r="VVJ13" s="30"/>
      <c r="VVK13" s="30"/>
      <c r="VVL13" s="30"/>
      <c r="VVM13" s="30"/>
      <c r="VVN13" s="30"/>
      <c r="VVO13" s="30"/>
      <c r="VVP13" s="30"/>
      <c r="VVQ13" s="30"/>
      <c r="VVR13" s="30"/>
      <c r="VVS13" s="30"/>
      <c r="VVT13" s="30"/>
      <c r="VVU13" s="30"/>
      <c r="VVV13" s="30"/>
      <c r="VVW13" s="30"/>
      <c r="VVX13" s="30"/>
      <c r="VVY13" s="30"/>
      <c r="VVZ13" s="30"/>
      <c r="VWA13" s="30"/>
      <c r="VWB13" s="30"/>
      <c r="VWC13" s="30"/>
      <c r="VWD13" s="30"/>
      <c r="VWE13" s="30"/>
      <c r="VWF13" s="30"/>
      <c r="VWG13" s="30"/>
      <c r="VWH13" s="30"/>
      <c r="VWI13" s="30"/>
      <c r="VWJ13" s="30"/>
      <c r="VWK13" s="30"/>
      <c r="VWL13" s="30"/>
      <c r="VWM13" s="30"/>
      <c r="VWN13" s="30"/>
      <c r="VWO13" s="30"/>
      <c r="VWP13" s="30"/>
      <c r="VWQ13" s="30"/>
      <c r="VWR13" s="30"/>
      <c r="VWS13" s="30"/>
      <c r="VWT13" s="30"/>
      <c r="VWU13" s="30"/>
      <c r="VWV13" s="30"/>
      <c r="VWW13" s="30"/>
      <c r="VWX13" s="30"/>
      <c r="VWY13" s="30"/>
      <c r="VWZ13" s="30"/>
      <c r="VXA13" s="30"/>
      <c r="VXB13" s="30"/>
      <c r="VXC13" s="30"/>
      <c r="VXD13" s="30"/>
      <c r="VXE13" s="30"/>
      <c r="VXF13" s="30"/>
      <c r="VXG13" s="30"/>
      <c r="VXH13" s="30"/>
      <c r="VXI13" s="30"/>
      <c r="VXJ13" s="30"/>
      <c r="VXK13" s="30"/>
      <c r="VXL13" s="30"/>
      <c r="VXM13" s="30"/>
      <c r="VXN13" s="30"/>
      <c r="VXO13" s="30"/>
      <c r="VXP13" s="30"/>
      <c r="VXQ13" s="30"/>
      <c r="VXR13" s="30"/>
      <c r="VXS13" s="30"/>
      <c r="VXT13" s="30"/>
      <c r="VXU13" s="30"/>
      <c r="VXV13" s="30"/>
      <c r="VXW13" s="30"/>
      <c r="VXX13" s="30"/>
      <c r="VXY13" s="30"/>
      <c r="VXZ13" s="30"/>
      <c r="VYA13" s="30"/>
      <c r="VYB13" s="30"/>
      <c r="VYC13" s="30"/>
      <c r="VYD13" s="30"/>
      <c r="VYE13" s="30"/>
      <c r="VYF13" s="30"/>
      <c r="VYG13" s="30"/>
      <c r="VYH13" s="30"/>
      <c r="VYI13" s="30"/>
      <c r="VYJ13" s="30"/>
      <c r="VYK13" s="30"/>
      <c r="VYL13" s="30"/>
      <c r="VYM13" s="30"/>
      <c r="VYN13" s="30"/>
      <c r="VYO13" s="30"/>
      <c r="VYP13" s="30"/>
      <c r="VYQ13" s="30"/>
      <c r="VYR13" s="30"/>
      <c r="VYS13" s="30"/>
      <c r="VYT13" s="30"/>
      <c r="VYU13" s="30"/>
      <c r="VYV13" s="30"/>
      <c r="VYW13" s="30"/>
      <c r="VYX13" s="30"/>
      <c r="VYY13" s="30"/>
      <c r="VYZ13" s="30"/>
      <c r="VZA13" s="30"/>
      <c r="VZB13" s="30"/>
      <c r="VZC13" s="30"/>
      <c r="VZD13" s="30"/>
      <c r="VZE13" s="30"/>
      <c r="VZF13" s="30"/>
      <c r="VZG13" s="30"/>
      <c r="VZH13" s="30"/>
      <c r="VZI13" s="30"/>
      <c r="VZJ13" s="30"/>
      <c r="VZK13" s="30"/>
      <c r="VZL13" s="30"/>
      <c r="VZM13" s="30"/>
      <c r="VZN13" s="30"/>
      <c r="VZO13" s="30"/>
      <c r="VZP13" s="30"/>
      <c r="VZQ13" s="30"/>
      <c r="VZR13" s="30"/>
      <c r="VZS13" s="30"/>
      <c r="VZT13" s="30"/>
      <c r="VZU13" s="30"/>
      <c r="VZV13" s="30"/>
      <c r="VZW13" s="30"/>
      <c r="VZX13" s="30"/>
      <c r="VZY13" s="30"/>
      <c r="VZZ13" s="30"/>
      <c r="WAA13" s="30"/>
      <c r="WAB13" s="30"/>
      <c r="WAC13" s="30"/>
      <c r="WAD13" s="30"/>
      <c r="WAE13" s="30"/>
      <c r="WAF13" s="30"/>
      <c r="WAG13" s="30"/>
      <c r="WAH13" s="30"/>
      <c r="WAI13" s="30"/>
      <c r="WAJ13" s="30"/>
      <c r="WAK13" s="30"/>
      <c r="WAL13" s="30"/>
      <c r="WAM13" s="30"/>
      <c r="WAN13" s="30"/>
      <c r="WAO13" s="30"/>
      <c r="WAP13" s="30"/>
      <c r="WAQ13" s="30"/>
      <c r="WAR13" s="30"/>
      <c r="WAS13" s="30"/>
      <c r="WAT13" s="30"/>
      <c r="WAU13" s="30"/>
      <c r="WAV13" s="30"/>
      <c r="WAW13" s="30"/>
      <c r="WAX13" s="30"/>
      <c r="WAY13" s="30"/>
      <c r="WAZ13" s="30"/>
      <c r="WBA13" s="30"/>
      <c r="WBB13" s="30"/>
      <c r="WBC13" s="30"/>
      <c r="WBD13" s="30"/>
      <c r="WBE13" s="30"/>
      <c r="WBF13" s="30"/>
      <c r="WBG13" s="30"/>
      <c r="WBH13" s="30"/>
      <c r="WBI13" s="30"/>
      <c r="WBJ13" s="30"/>
      <c r="WBK13" s="30"/>
      <c r="WBL13" s="30"/>
      <c r="WBM13" s="30"/>
      <c r="WBN13" s="30"/>
      <c r="WBO13" s="30"/>
      <c r="WBP13" s="30"/>
      <c r="WBQ13" s="30"/>
      <c r="WBR13" s="30"/>
      <c r="WBS13" s="30"/>
      <c r="WBT13" s="30"/>
      <c r="WBU13" s="30"/>
      <c r="WBV13" s="30"/>
      <c r="WBW13" s="30"/>
      <c r="WBX13" s="30"/>
      <c r="WBY13" s="30"/>
      <c r="WBZ13" s="30"/>
      <c r="WCA13" s="30"/>
      <c r="WCB13" s="30"/>
      <c r="WCC13" s="30"/>
      <c r="WCD13" s="30"/>
      <c r="WCE13" s="30"/>
      <c r="WCF13" s="30"/>
      <c r="WCG13" s="30"/>
      <c r="WCH13" s="30"/>
      <c r="WCI13" s="30"/>
      <c r="WCJ13" s="30"/>
      <c r="WCK13" s="30"/>
      <c r="WCL13" s="30"/>
      <c r="WCM13" s="30"/>
      <c r="WCN13" s="30"/>
      <c r="WCO13" s="30"/>
      <c r="WCP13" s="30"/>
      <c r="WCQ13" s="30"/>
      <c r="WCR13" s="30"/>
      <c r="WCS13" s="30"/>
      <c r="WCT13" s="30"/>
      <c r="WCU13" s="30"/>
      <c r="WCV13" s="30"/>
      <c r="WCW13" s="30"/>
      <c r="WCX13" s="30"/>
      <c r="WCY13" s="30"/>
      <c r="WCZ13" s="30"/>
      <c r="WDA13" s="30"/>
      <c r="WDB13" s="30"/>
      <c r="WDC13" s="30"/>
      <c r="WDD13" s="30"/>
      <c r="WDE13" s="30"/>
      <c r="WDF13" s="30"/>
      <c r="WDG13" s="30"/>
      <c r="WDH13" s="30"/>
      <c r="WDI13" s="30"/>
      <c r="WDJ13" s="30"/>
      <c r="WDK13" s="30"/>
      <c r="WDL13" s="30"/>
      <c r="WDM13" s="30"/>
      <c r="WDN13" s="30"/>
      <c r="WDO13" s="30"/>
      <c r="WDP13" s="30"/>
      <c r="WDQ13" s="30"/>
      <c r="WDR13" s="30"/>
      <c r="WDS13" s="30"/>
      <c r="WDT13" s="30"/>
      <c r="WDU13" s="30"/>
      <c r="WDV13" s="30"/>
      <c r="WDW13" s="30"/>
      <c r="WDX13" s="30"/>
      <c r="WDY13" s="30"/>
      <c r="WDZ13" s="30"/>
      <c r="WEA13" s="30"/>
      <c r="WEB13" s="30"/>
      <c r="WEC13" s="30"/>
      <c r="WED13" s="30"/>
      <c r="WEE13" s="30"/>
      <c r="WEF13" s="30"/>
      <c r="WEG13" s="30"/>
      <c r="WEH13" s="30"/>
      <c r="WEI13" s="30"/>
      <c r="WEJ13" s="30"/>
      <c r="WEK13" s="30"/>
      <c r="WEL13" s="30"/>
      <c r="WEM13" s="30"/>
      <c r="WEN13" s="30"/>
      <c r="WEO13" s="30"/>
      <c r="WEP13" s="30"/>
      <c r="WEQ13" s="30"/>
      <c r="WER13" s="30"/>
      <c r="WES13" s="30"/>
      <c r="WET13" s="30"/>
      <c r="WEU13" s="30"/>
      <c r="WEV13" s="30"/>
      <c r="WEW13" s="30"/>
      <c r="WEX13" s="30"/>
      <c r="WEY13" s="30"/>
      <c r="WEZ13" s="30"/>
      <c r="WFA13" s="30"/>
      <c r="WFB13" s="30"/>
      <c r="WFC13" s="30"/>
      <c r="WFD13" s="30"/>
      <c r="WFE13" s="30"/>
      <c r="WFF13" s="30"/>
      <c r="WFG13" s="30"/>
      <c r="WFH13" s="30"/>
      <c r="WFI13" s="30"/>
      <c r="WFJ13" s="30"/>
      <c r="WFK13" s="30"/>
      <c r="WFL13" s="30"/>
      <c r="WFM13" s="30"/>
      <c r="WFN13" s="30"/>
      <c r="WFO13" s="30"/>
      <c r="WFP13" s="30"/>
      <c r="WFQ13" s="30"/>
      <c r="WFR13" s="30"/>
      <c r="WFS13" s="30"/>
      <c r="WFT13" s="30"/>
      <c r="WFU13" s="30"/>
      <c r="WFV13" s="30"/>
      <c r="WFW13" s="30"/>
      <c r="WFX13" s="30"/>
      <c r="WFY13" s="30"/>
      <c r="WFZ13" s="30"/>
      <c r="WGA13" s="30"/>
      <c r="WGB13" s="30"/>
      <c r="WGC13" s="30"/>
      <c r="WGD13" s="30"/>
      <c r="WGE13" s="30"/>
      <c r="WGF13" s="30"/>
      <c r="WGG13" s="30"/>
      <c r="WGH13" s="30"/>
      <c r="WGI13" s="30"/>
      <c r="WGJ13" s="30"/>
      <c r="WGK13" s="30"/>
      <c r="WGL13" s="30"/>
      <c r="WGM13" s="30"/>
      <c r="WGN13" s="30"/>
      <c r="WGO13" s="30"/>
      <c r="WGP13" s="30"/>
      <c r="WGQ13" s="30"/>
      <c r="WGR13" s="30"/>
      <c r="WGS13" s="30"/>
      <c r="WGT13" s="30"/>
      <c r="WGU13" s="30"/>
      <c r="WGV13" s="30"/>
      <c r="WGW13" s="30"/>
      <c r="WGX13" s="30"/>
      <c r="WGY13" s="30"/>
      <c r="WGZ13" s="30"/>
      <c r="WHA13" s="30"/>
      <c r="WHB13" s="30"/>
      <c r="WHC13" s="30"/>
      <c r="WHD13" s="30"/>
      <c r="WHE13" s="30"/>
      <c r="WHF13" s="30"/>
      <c r="WHG13" s="30"/>
      <c r="WHH13" s="30"/>
      <c r="WHI13" s="30"/>
      <c r="WHJ13" s="30"/>
      <c r="WHK13" s="30"/>
      <c r="WHL13" s="30"/>
      <c r="WHM13" s="30"/>
      <c r="WHN13" s="30"/>
      <c r="WHO13" s="30"/>
      <c r="WHP13" s="30"/>
      <c r="WHQ13" s="30"/>
      <c r="WHR13" s="30"/>
      <c r="WHS13" s="30"/>
      <c r="WHT13" s="30"/>
      <c r="WHU13" s="30"/>
      <c r="WHV13" s="30"/>
      <c r="WHW13" s="30"/>
      <c r="WHX13" s="30"/>
      <c r="WHY13" s="30"/>
      <c r="WHZ13" s="30"/>
      <c r="WIA13" s="30"/>
      <c r="WIB13" s="30"/>
      <c r="WIC13" s="30"/>
      <c r="WID13" s="30"/>
      <c r="WIE13" s="30"/>
      <c r="WIF13" s="30"/>
      <c r="WIG13" s="30"/>
      <c r="WIH13" s="30"/>
      <c r="WII13" s="30"/>
      <c r="WIJ13" s="30"/>
      <c r="WIK13" s="30"/>
      <c r="WIL13" s="30"/>
      <c r="WIM13" s="30"/>
      <c r="WIN13" s="30"/>
      <c r="WIO13" s="30"/>
      <c r="WIP13" s="30"/>
      <c r="WIQ13" s="30"/>
      <c r="WIR13" s="30"/>
      <c r="WIS13" s="30"/>
      <c r="WIT13" s="30"/>
      <c r="WIU13" s="30"/>
      <c r="WIV13" s="30"/>
      <c r="WIW13" s="30"/>
      <c r="WIX13" s="30"/>
      <c r="WIY13" s="30"/>
      <c r="WIZ13" s="30"/>
      <c r="WJA13" s="30"/>
      <c r="WJB13" s="30"/>
      <c r="WJC13" s="30"/>
      <c r="WJD13" s="30"/>
      <c r="WJE13" s="30"/>
      <c r="WJF13" s="30"/>
      <c r="WJG13" s="30"/>
      <c r="WJH13" s="30"/>
      <c r="WJI13" s="30"/>
      <c r="WJJ13" s="30"/>
      <c r="WJK13" s="30"/>
      <c r="WJL13" s="30"/>
      <c r="WJM13" s="30"/>
      <c r="WJN13" s="30"/>
      <c r="WJO13" s="30"/>
      <c r="WJP13" s="30"/>
      <c r="WJQ13" s="30"/>
      <c r="WJR13" s="30"/>
      <c r="WJS13" s="30"/>
      <c r="WJT13" s="30"/>
      <c r="WJU13" s="30"/>
      <c r="WJV13" s="30"/>
      <c r="WJW13" s="30"/>
      <c r="WJX13" s="30"/>
      <c r="WJY13" s="30"/>
      <c r="WJZ13" s="30"/>
      <c r="WKA13" s="30"/>
      <c r="WKB13" s="30"/>
      <c r="WKC13" s="30"/>
      <c r="WKD13" s="30"/>
      <c r="WKE13" s="30"/>
      <c r="WKF13" s="30"/>
      <c r="WKG13" s="30"/>
      <c r="WKH13" s="30"/>
      <c r="WKI13" s="30"/>
      <c r="WKJ13" s="30"/>
      <c r="WKK13" s="30"/>
      <c r="WKL13" s="30"/>
      <c r="WKM13" s="30"/>
      <c r="WKN13" s="30"/>
      <c r="WKO13" s="30"/>
      <c r="WKP13" s="30"/>
      <c r="WKQ13" s="30"/>
      <c r="WKR13" s="30"/>
      <c r="WKS13" s="30"/>
      <c r="WKT13" s="30"/>
      <c r="WKU13" s="30"/>
      <c r="WKV13" s="30"/>
      <c r="WKW13" s="30"/>
      <c r="WKX13" s="30"/>
      <c r="WKY13" s="30"/>
      <c r="WKZ13" s="30"/>
      <c r="WLA13" s="30"/>
      <c r="WLB13" s="30"/>
      <c r="WLC13" s="30"/>
      <c r="WLD13" s="30"/>
      <c r="WLE13" s="30"/>
      <c r="WLF13" s="30"/>
      <c r="WLG13" s="30"/>
      <c r="WLH13" s="30"/>
      <c r="WLI13" s="30"/>
      <c r="WLJ13" s="30"/>
      <c r="WLK13" s="30"/>
      <c r="WLL13" s="30"/>
      <c r="WLM13" s="30"/>
      <c r="WLN13" s="30"/>
      <c r="WLO13" s="30"/>
      <c r="WLP13" s="30"/>
      <c r="WLQ13" s="30"/>
      <c r="WLR13" s="30"/>
      <c r="WLS13" s="30"/>
      <c r="WLT13" s="30"/>
      <c r="WLU13" s="30"/>
      <c r="WLV13" s="30"/>
      <c r="WLW13" s="30"/>
      <c r="WLX13" s="30"/>
      <c r="WLY13" s="30"/>
      <c r="WLZ13" s="30"/>
      <c r="WMA13" s="30"/>
      <c r="WMB13" s="30"/>
      <c r="WMC13" s="30"/>
      <c r="WMD13" s="30"/>
      <c r="WME13" s="30"/>
      <c r="WMF13" s="30"/>
      <c r="WMG13" s="30"/>
      <c r="WMH13" s="30"/>
      <c r="WMI13" s="30"/>
      <c r="WMJ13" s="30"/>
      <c r="WMK13" s="30"/>
      <c r="WML13" s="30"/>
      <c r="WMM13" s="30"/>
      <c r="WMN13" s="30"/>
      <c r="WMO13" s="30"/>
      <c r="WMP13" s="30"/>
      <c r="WMQ13" s="30"/>
      <c r="WMR13" s="30"/>
      <c r="WMS13" s="30"/>
      <c r="WMT13" s="30"/>
      <c r="WMU13" s="30"/>
      <c r="WMV13" s="30"/>
      <c r="WMW13" s="30"/>
      <c r="WMX13" s="30"/>
      <c r="WMY13" s="30"/>
      <c r="WMZ13" s="30"/>
      <c r="WNA13" s="30"/>
      <c r="WNB13" s="30"/>
      <c r="WNC13" s="30"/>
      <c r="WND13" s="30"/>
      <c r="WNE13" s="30"/>
      <c r="WNF13" s="30"/>
      <c r="WNG13" s="30"/>
      <c r="WNH13" s="30"/>
      <c r="WNI13" s="30"/>
      <c r="WNJ13" s="30"/>
      <c r="WNK13" s="30"/>
      <c r="WNL13" s="30"/>
      <c r="WNM13" s="30"/>
      <c r="WNN13" s="30"/>
      <c r="WNO13" s="30"/>
      <c r="WNP13" s="30"/>
      <c r="WNQ13" s="30"/>
      <c r="WNR13" s="30"/>
      <c r="WNS13" s="30"/>
      <c r="WNT13" s="30"/>
      <c r="WNU13" s="30"/>
      <c r="WNV13" s="30"/>
      <c r="WNW13" s="30"/>
      <c r="WNX13" s="30"/>
      <c r="WNY13" s="30"/>
      <c r="WNZ13" s="30"/>
      <c r="WOA13" s="30"/>
      <c r="WOB13" s="30"/>
      <c r="WOC13" s="30"/>
      <c r="WOD13" s="30"/>
      <c r="WOE13" s="30"/>
      <c r="WOF13" s="30"/>
      <c r="WOG13" s="30"/>
      <c r="WOH13" s="30"/>
      <c r="WOI13" s="30"/>
      <c r="WOJ13" s="30"/>
      <c r="WOK13" s="30"/>
      <c r="WOL13" s="30"/>
      <c r="WOM13" s="30"/>
      <c r="WON13" s="30"/>
      <c r="WOO13" s="30"/>
      <c r="WOP13" s="30"/>
      <c r="WOQ13" s="30"/>
      <c r="WOR13" s="30"/>
      <c r="WOS13" s="30"/>
      <c r="WOT13" s="30"/>
      <c r="WOU13" s="30"/>
      <c r="WOV13" s="30"/>
      <c r="WOW13" s="30"/>
      <c r="WOX13" s="30"/>
      <c r="WOY13" s="30"/>
      <c r="WOZ13" s="30"/>
      <c r="WPA13" s="30"/>
      <c r="WPB13" s="30"/>
      <c r="WPC13" s="30"/>
      <c r="WPD13" s="30"/>
      <c r="WPE13" s="30"/>
      <c r="WPF13" s="30"/>
      <c r="WPG13" s="30"/>
      <c r="WPH13" s="30"/>
      <c r="WPI13" s="30"/>
      <c r="WPJ13" s="30"/>
      <c r="WPK13" s="30"/>
      <c r="WPL13" s="30"/>
      <c r="WPM13" s="30"/>
      <c r="WPN13" s="30"/>
      <c r="WPO13" s="30"/>
      <c r="WPP13" s="30"/>
      <c r="WPQ13" s="30"/>
      <c r="WPR13" s="30"/>
      <c r="WPS13" s="30"/>
      <c r="WPT13" s="30"/>
      <c r="WPU13" s="30"/>
      <c r="WPV13" s="30"/>
      <c r="WPW13" s="30"/>
      <c r="WPX13" s="30"/>
      <c r="WPY13" s="30"/>
      <c r="WPZ13" s="30"/>
      <c r="WQA13" s="30"/>
      <c r="WQB13" s="30"/>
      <c r="WQC13" s="30"/>
      <c r="WQD13" s="30"/>
      <c r="WQE13" s="30"/>
      <c r="WQF13" s="30"/>
      <c r="WQG13" s="30"/>
      <c r="WQH13" s="30"/>
      <c r="WQI13" s="30"/>
      <c r="WQJ13" s="30"/>
      <c r="WQK13" s="30"/>
      <c r="WQL13" s="30"/>
      <c r="WQM13" s="30"/>
      <c r="WQN13" s="30"/>
      <c r="WQO13" s="30"/>
      <c r="WQP13" s="30"/>
      <c r="WQQ13" s="30"/>
      <c r="WQR13" s="30"/>
      <c r="WQS13" s="30"/>
      <c r="WQT13" s="30"/>
      <c r="WQU13" s="30"/>
      <c r="WQV13" s="30"/>
      <c r="WQW13" s="30"/>
      <c r="WQX13" s="30"/>
      <c r="WQY13" s="30"/>
      <c r="WQZ13" s="30"/>
      <c r="WRA13" s="30"/>
      <c r="WRB13" s="30"/>
      <c r="WRC13" s="30"/>
      <c r="WRD13" s="30"/>
      <c r="WRE13" s="30"/>
      <c r="WRF13" s="30"/>
      <c r="WRG13" s="30"/>
      <c r="WRH13" s="30"/>
      <c r="WRI13" s="30"/>
      <c r="WRJ13" s="30"/>
      <c r="WRK13" s="30"/>
      <c r="WRL13" s="30"/>
      <c r="WRM13" s="30"/>
      <c r="WRN13" s="30"/>
      <c r="WRO13" s="30"/>
      <c r="WRP13" s="30"/>
      <c r="WRQ13" s="30"/>
      <c r="WRR13" s="30"/>
      <c r="WRS13" s="30"/>
      <c r="WRT13" s="30"/>
      <c r="WRU13" s="30"/>
      <c r="WRV13" s="30"/>
      <c r="WRW13" s="30"/>
      <c r="WRX13" s="30"/>
      <c r="WRY13" s="30"/>
      <c r="WRZ13" s="30"/>
      <c r="WSA13" s="30"/>
      <c r="WSB13" s="30"/>
      <c r="WSC13" s="30"/>
      <c r="WSD13" s="30"/>
      <c r="WSE13" s="30"/>
      <c r="WSF13" s="30"/>
      <c r="WSG13" s="30"/>
      <c r="WSH13" s="30"/>
      <c r="WSI13" s="30"/>
      <c r="WSJ13" s="30"/>
      <c r="WSK13" s="30"/>
      <c r="WSL13" s="30"/>
      <c r="WSM13" s="30"/>
      <c r="WSN13" s="30"/>
      <c r="WSO13" s="30"/>
      <c r="WSP13" s="30"/>
      <c r="WSQ13" s="30"/>
      <c r="WSR13" s="30"/>
      <c r="WSS13" s="30"/>
      <c r="WST13" s="30"/>
      <c r="WSU13" s="30"/>
      <c r="WSV13" s="30"/>
      <c r="WSW13" s="30"/>
      <c r="WSX13" s="30"/>
      <c r="WSY13" s="30"/>
      <c r="WSZ13" s="30"/>
      <c r="WTA13" s="30"/>
      <c r="WTB13" s="30"/>
      <c r="WTC13" s="30"/>
      <c r="WTD13" s="30"/>
      <c r="WTE13" s="30"/>
      <c r="WTF13" s="30"/>
      <c r="WTG13" s="30"/>
      <c r="WTH13" s="30"/>
      <c r="WTI13" s="30"/>
      <c r="WTJ13" s="30"/>
      <c r="WTK13" s="30"/>
      <c r="WTL13" s="30"/>
      <c r="WTM13" s="30"/>
      <c r="WTN13" s="30"/>
      <c r="WTO13" s="30"/>
      <c r="WTP13" s="30"/>
      <c r="WTQ13" s="30"/>
      <c r="WTR13" s="30"/>
      <c r="WTS13" s="30"/>
      <c r="WTT13" s="30"/>
      <c r="WTU13" s="30"/>
      <c r="WTV13" s="30"/>
      <c r="WTW13" s="30"/>
      <c r="WTX13" s="30"/>
      <c r="WTY13" s="30"/>
      <c r="WTZ13" s="30"/>
      <c r="WUA13" s="30"/>
      <c r="WUB13" s="30"/>
      <c r="WUC13" s="30"/>
      <c r="WUD13" s="30"/>
      <c r="WUE13" s="30"/>
      <c r="WUF13" s="30"/>
      <c r="WUG13" s="30"/>
      <c r="WUH13" s="30"/>
      <c r="WUI13" s="30"/>
      <c r="WUJ13" s="30"/>
      <c r="WUK13" s="30"/>
      <c r="WUL13" s="30"/>
      <c r="WUM13" s="30"/>
      <c r="WUN13" s="30"/>
      <c r="WUO13" s="30"/>
      <c r="WUP13" s="30"/>
      <c r="WUQ13" s="30"/>
      <c r="WUR13" s="30"/>
      <c r="WUS13" s="30"/>
      <c r="WUT13" s="30"/>
      <c r="WUU13" s="30"/>
      <c r="WUV13" s="30"/>
      <c r="WUW13" s="30"/>
      <c r="WUX13" s="30"/>
      <c r="WUY13" s="30"/>
      <c r="WUZ13" s="30"/>
      <c r="WVA13" s="30"/>
      <c r="WVB13" s="30"/>
      <c r="WVC13" s="30"/>
      <c r="WVD13" s="30"/>
      <c r="WVE13" s="30"/>
      <c r="WVF13" s="30"/>
      <c r="WVG13" s="30"/>
      <c r="WVH13" s="30"/>
      <c r="WVI13" s="30"/>
      <c r="WVJ13" s="30"/>
      <c r="WVK13" s="30"/>
      <c r="WVL13" s="30"/>
      <c r="WVM13" s="30"/>
      <c r="WVN13" s="30"/>
      <c r="WVO13" s="30"/>
      <c r="WVP13" s="30"/>
      <c r="WVQ13" s="30"/>
      <c r="WVR13" s="30"/>
      <c r="WVS13" s="30"/>
      <c r="WVT13" s="30"/>
      <c r="WVU13" s="30"/>
      <c r="WVV13" s="30"/>
      <c r="WVW13" s="30"/>
      <c r="WVX13" s="30"/>
      <c r="WVY13" s="30"/>
      <c r="WVZ13" s="30"/>
      <c r="WWA13" s="30"/>
      <c r="WWB13" s="30"/>
      <c r="WWC13" s="30"/>
      <c r="WWD13" s="30"/>
      <c r="WWE13" s="30"/>
      <c r="WWF13" s="30"/>
      <c r="WWG13" s="30"/>
      <c r="WWH13" s="30"/>
      <c r="WWI13" s="30"/>
      <c r="WWJ13" s="30"/>
      <c r="WWK13" s="30"/>
      <c r="WWL13" s="30"/>
      <c r="WWM13" s="30"/>
      <c r="WWN13" s="30"/>
      <c r="WWO13" s="30"/>
      <c r="WWP13" s="30"/>
      <c r="WWQ13" s="30"/>
      <c r="WWR13" s="30"/>
      <c r="WWS13" s="30"/>
      <c r="WWT13" s="30"/>
      <c r="WWU13" s="30"/>
      <c r="WWV13" s="30"/>
      <c r="WWW13" s="30"/>
      <c r="WWX13" s="30"/>
      <c r="WWY13" s="30"/>
      <c r="WWZ13" s="30"/>
      <c r="WXA13" s="30"/>
      <c r="WXB13" s="30"/>
      <c r="WXC13" s="30"/>
      <c r="WXD13" s="30"/>
      <c r="WXE13" s="30"/>
      <c r="WXF13" s="30"/>
      <c r="WXG13" s="30"/>
      <c r="WXH13" s="30"/>
      <c r="WXI13" s="30"/>
      <c r="WXJ13" s="30"/>
      <c r="WXK13" s="30"/>
      <c r="WXL13" s="30"/>
      <c r="WXM13" s="30"/>
      <c r="WXN13" s="30"/>
      <c r="WXO13" s="30"/>
      <c r="WXP13" s="30"/>
      <c r="WXQ13" s="30"/>
      <c r="WXR13" s="30"/>
      <c r="WXS13" s="30"/>
      <c r="WXT13" s="30"/>
      <c r="WXU13" s="30"/>
      <c r="WXV13" s="30"/>
      <c r="WXW13" s="30"/>
      <c r="WXX13" s="30"/>
      <c r="WXY13" s="30"/>
      <c r="WXZ13" s="30"/>
      <c r="WYA13" s="30"/>
      <c r="WYB13" s="30"/>
      <c r="WYC13" s="30"/>
      <c r="WYD13" s="30"/>
      <c r="WYE13" s="30"/>
      <c r="WYF13" s="30"/>
      <c r="WYG13" s="30"/>
      <c r="WYH13" s="30"/>
      <c r="WYI13" s="30"/>
      <c r="WYJ13" s="30"/>
      <c r="WYK13" s="30"/>
      <c r="WYL13" s="30"/>
      <c r="WYM13" s="30"/>
      <c r="WYN13" s="30"/>
      <c r="WYO13" s="30"/>
      <c r="WYP13" s="30"/>
      <c r="WYQ13" s="30"/>
      <c r="WYR13" s="30"/>
      <c r="WYS13" s="30"/>
      <c r="WYT13" s="30"/>
      <c r="WYU13" s="30"/>
      <c r="WYV13" s="30"/>
      <c r="WYW13" s="30"/>
      <c r="WYX13" s="30"/>
      <c r="WYY13" s="30"/>
      <c r="WYZ13" s="30"/>
      <c r="WZA13" s="30"/>
      <c r="WZB13" s="30"/>
      <c r="WZC13" s="30"/>
      <c r="WZD13" s="30"/>
      <c r="WZE13" s="30"/>
      <c r="WZF13" s="30"/>
      <c r="WZG13" s="30"/>
      <c r="WZH13" s="30"/>
      <c r="WZI13" s="30"/>
      <c r="WZJ13" s="30"/>
      <c r="WZK13" s="30"/>
      <c r="WZL13" s="30"/>
      <c r="WZM13" s="30"/>
      <c r="WZN13" s="30"/>
      <c r="WZO13" s="30"/>
      <c r="WZP13" s="30"/>
      <c r="WZQ13" s="30"/>
      <c r="WZR13" s="30"/>
      <c r="WZS13" s="30"/>
      <c r="WZT13" s="30"/>
      <c r="WZU13" s="30"/>
      <c r="WZV13" s="30"/>
      <c r="WZW13" s="30"/>
      <c r="WZX13" s="30"/>
      <c r="WZY13" s="30"/>
      <c r="WZZ13" s="30"/>
      <c r="XAA13" s="30"/>
      <c r="XAB13" s="30"/>
      <c r="XAC13" s="30"/>
      <c r="XAD13" s="30"/>
      <c r="XAE13" s="30"/>
      <c r="XAF13" s="30"/>
      <c r="XAG13" s="30"/>
      <c r="XAH13" s="30"/>
      <c r="XAI13" s="30"/>
      <c r="XAJ13" s="30"/>
      <c r="XAK13" s="30"/>
      <c r="XAL13" s="30"/>
      <c r="XAM13" s="30"/>
      <c r="XAN13" s="30"/>
      <c r="XAO13" s="30"/>
      <c r="XAP13" s="30"/>
      <c r="XAQ13" s="30"/>
      <c r="XAR13" s="30"/>
      <c r="XAS13" s="30"/>
      <c r="XAT13" s="30"/>
      <c r="XAU13" s="30"/>
      <c r="XAV13" s="30"/>
      <c r="XAW13" s="30"/>
      <c r="XAX13" s="30"/>
      <c r="XAY13" s="30"/>
      <c r="XAZ13" s="30"/>
      <c r="XBA13" s="30"/>
      <c r="XBB13" s="30"/>
      <c r="XBC13" s="30"/>
      <c r="XBD13" s="30"/>
      <c r="XBE13" s="30"/>
      <c r="XBF13" s="30"/>
      <c r="XBG13" s="30"/>
      <c r="XBH13" s="30"/>
      <c r="XBI13" s="30"/>
      <c r="XBJ13" s="30"/>
      <c r="XBK13" s="30"/>
      <c r="XBL13" s="30"/>
      <c r="XBM13" s="30"/>
      <c r="XBN13" s="30"/>
      <c r="XBO13" s="30"/>
      <c r="XBP13" s="30"/>
      <c r="XBQ13" s="30"/>
      <c r="XBR13" s="30"/>
      <c r="XBS13" s="30"/>
      <c r="XBT13" s="30"/>
      <c r="XBU13" s="30"/>
      <c r="XBV13" s="30"/>
      <c r="XBW13" s="30"/>
      <c r="XBX13" s="30"/>
      <c r="XBY13" s="30"/>
      <c r="XBZ13" s="30"/>
      <c r="XCA13" s="30"/>
      <c r="XCB13" s="30"/>
      <c r="XCC13" s="30"/>
      <c r="XCD13" s="30"/>
      <c r="XCE13" s="30"/>
      <c r="XCF13" s="30"/>
      <c r="XCG13" s="30"/>
      <c r="XCH13" s="30"/>
      <c r="XCI13" s="30"/>
      <c r="XCJ13" s="30"/>
      <c r="XCK13" s="30"/>
      <c r="XCL13" s="30"/>
      <c r="XCM13" s="30"/>
      <c r="XCN13" s="30"/>
      <c r="XCO13" s="30"/>
      <c r="XCP13" s="30"/>
      <c r="XCQ13" s="30"/>
      <c r="XCR13" s="30"/>
      <c r="XCS13" s="30"/>
      <c r="XCT13" s="30"/>
      <c r="XCU13" s="30"/>
      <c r="XCV13" s="30"/>
      <c r="XCW13" s="30"/>
      <c r="XCX13" s="30"/>
      <c r="XCY13" s="30"/>
      <c r="XCZ13" s="30"/>
      <c r="XDA13" s="30"/>
      <c r="XDB13" s="30"/>
      <c r="XDC13" s="30"/>
      <c r="XDD13" s="30"/>
      <c r="XDE13" s="30"/>
      <c r="XDF13" s="30"/>
      <c r="XDG13" s="30"/>
      <c r="XDH13" s="30"/>
      <c r="XDI13" s="30"/>
      <c r="XDJ13" s="30"/>
      <c r="XDK13" s="30"/>
      <c r="XDL13" s="30"/>
      <c r="XDM13" s="30"/>
      <c r="XDN13" s="30"/>
      <c r="XDO13" s="30"/>
      <c r="XDP13" s="30"/>
      <c r="XDQ13" s="30"/>
      <c r="XDR13" s="30"/>
      <c r="XDS13" s="30"/>
      <c r="XDT13" s="30"/>
      <c r="XDU13" s="30"/>
      <c r="XDV13" s="30"/>
      <c r="XDW13" s="30"/>
      <c r="XDX13" s="30"/>
      <c r="XDY13" s="30"/>
      <c r="XDZ13" s="30"/>
      <c r="XEA13" s="30"/>
      <c r="XEB13" s="30"/>
      <c r="XEC13" s="30"/>
      <c r="XED13" s="30"/>
      <c r="XEE13" s="30"/>
      <c r="XEF13" s="30"/>
      <c r="XEG13" s="30"/>
      <c r="XEH13" s="30"/>
      <c r="XEI13" s="30"/>
      <c r="XEJ13" s="30"/>
      <c r="XEK13" s="30"/>
      <c r="XEL13" s="30"/>
      <c r="XEM13" s="30"/>
      <c r="XEN13" s="30"/>
      <c r="XEO13" s="30"/>
      <c r="XEP13" s="30"/>
      <c r="XEQ13" s="30"/>
      <c r="XER13" s="30"/>
      <c r="XES13" s="30"/>
      <c r="XET13" s="30"/>
      <c r="XEU13" s="30"/>
      <c r="XEV13" s="30"/>
      <c r="XEW13" s="30"/>
      <c r="XEX13" s="30"/>
      <c r="XEY13" s="30"/>
      <c r="XEZ13" s="30"/>
      <c r="XFA13" s="30"/>
      <c r="XFB13" s="30"/>
      <c r="XFC13" s="30"/>
    </row>
    <row r="14" s="30" customFormat="1" ht="33" customHeight="1" spans="1:8">
      <c r="A14" s="46"/>
      <c r="B14" s="50" t="s">
        <v>745</v>
      </c>
      <c r="C14" s="51"/>
      <c r="D14" s="52"/>
      <c r="E14" s="52"/>
      <c r="F14" s="52">
        <v>17233</v>
      </c>
      <c r="G14" s="53"/>
      <c r="H14" s="53"/>
    </row>
  </sheetData>
  <mergeCells count="14">
    <mergeCell ref="B1:C1"/>
    <mergeCell ref="D1:H1"/>
    <mergeCell ref="G2:H2"/>
    <mergeCell ref="B4:C4"/>
    <mergeCell ref="B5:C5"/>
    <mergeCell ref="B6:C6"/>
    <mergeCell ref="B7:C7"/>
    <mergeCell ref="A8:C8"/>
    <mergeCell ref="A9:C9"/>
    <mergeCell ref="A10:C10"/>
    <mergeCell ref="A11:C11"/>
    <mergeCell ref="A12:C12"/>
    <mergeCell ref="B13:C13"/>
    <mergeCell ref="B14:C14"/>
  </mergeCells>
  <pageMargins left="0.75" right="0.75" top="1" bottom="1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H8" sqref="H8"/>
    </sheetView>
  </sheetViews>
  <sheetFormatPr defaultColWidth="9" defaultRowHeight="13.5" outlineLevelCol="2"/>
  <cols>
    <col min="1" max="1" width="47.25" customWidth="1"/>
    <col min="2" max="2" width="20.8833333333333" customWidth="1"/>
    <col min="3" max="3" width="52.25" customWidth="1"/>
  </cols>
  <sheetData>
    <row r="1" ht="78" customHeight="1" spans="1:3">
      <c r="A1" s="16" t="s">
        <v>746</v>
      </c>
      <c r="B1" s="16"/>
      <c r="C1" s="16"/>
    </row>
    <row r="2" ht="53" customHeight="1" spans="1:3">
      <c r="A2" s="17" t="s">
        <v>747</v>
      </c>
      <c r="B2" s="18"/>
      <c r="C2" s="18" t="s">
        <v>748</v>
      </c>
    </row>
    <row r="3" ht="40" customHeight="1" spans="1:3">
      <c r="A3" s="27" t="s">
        <v>749</v>
      </c>
      <c r="B3" s="28" t="s">
        <v>535</v>
      </c>
      <c r="C3" s="28" t="s">
        <v>5</v>
      </c>
    </row>
    <row r="4" ht="35" customHeight="1" spans="1:3">
      <c r="A4" s="21" t="s">
        <v>750</v>
      </c>
      <c r="B4" s="22">
        <v>52816</v>
      </c>
      <c r="C4" s="29"/>
    </row>
    <row r="5" ht="35" customHeight="1" spans="1:3">
      <c r="A5" s="21" t="s">
        <v>751</v>
      </c>
      <c r="B5" s="22">
        <v>52438</v>
      </c>
      <c r="C5" s="29"/>
    </row>
    <row r="6" ht="35" customHeight="1" spans="1:3">
      <c r="A6" s="21" t="s">
        <v>752</v>
      </c>
      <c r="B6" s="22" t="s">
        <v>753</v>
      </c>
      <c r="C6" s="29"/>
    </row>
    <row r="7" ht="35" customHeight="1" spans="1:3">
      <c r="A7" s="21" t="s">
        <v>754</v>
      </c>
      <c r="B7" s="22">
        <v>3811</v>
      </c>
      <c r="C7" s="29"/>
    </row>
    <row r="8" ht="35" customHeight="1" spans="1:3">
      <c r="A8" s="21" t="s">
        <v>755</v>
      </c>
      <c r="B8" s="22">
        <v>1151</v>
      </c>
      <c r="C8" s="29"/>
    </row>
    <row r="9" ht="42" customHeight="1" spans="1:3">
      <c r="A9" s="21" t="s">
        <v>756</v>
      </c>
      <c r="B9" s="24">
        <v>1</v>
      </c>
      <c r="C9" s="29" t="s">
        <v>757</v>
      </c>
    </row>
    <row r="10" customFormat="1" ht="14.25" spans="1:1">
      <c r="A10" s="26" t="s">
        <v>758</v>
      </c>
    </row>
  </sheetData>
  <mergeCells count="1">
    <mergeCell ref="A1:C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H9" sqref="H9"/>
    </sheetView>
  </sheetViews>
  <sheetFormatPr defaultColWidth="9" defaultRowHeight="13.5" outlineLevelCol="2"/>
  <cols>
    <col min="1" max="1" width="47.25" customWidth="1"/>
    <col min="2" max="2" width="20.8833333333333" customWidth="1"/>
    <col min="3" max="3" width="52.25" customWidth="1"/>
  </cols>
  <sheetData>
    <row r="1" ht="78" customHeight="1" spans="1:3">
      <c r="A1" s="16" t="s">
        <v>759</v>
      </c>
      <c r="B1" s="16"/>
      <c r="C1" s="16"/>
    </row>
    <row r="2" ht="53" customHeight="1" spans="1:3">
      <c r="A2" s="17" t="s">
        <v>760</v>
      </c>
      <c r="C2" s="18" t="s">
        <v>748</v>
      </c>
    </row>
    <row r="3" ht="40" customHeight="1" spans="1:3">
      <c r="A3" s="19" t="s">
        <v>749</v>
      </c>
      <c r="B3" s="20" t="s">
        <v>535</v>
      </c>
      <c r="C3" s="20" t="s">
        <v>5</v>
      </c>
    </row>
    <row r="4" ht="35" customHeight="1" spans="1:3">
      <c r="A4" s="21" t="s">
        <v>761</v>
      </c>
      <c r="B4" s="22">
        <v>27860</v>
      </c>
      <c r="C4" s="23"/>
    </row>
    <row r="5" ht="35" customHeight="1" spans="1:3">
      <c r="A5" s="21" t="s">
        <v>762</v>
      </c>
      <c r="B5" s="22">
        <v>27860</v>
      </c>
      <c r="C5" s="23"/>
    </row>
    <row r="6" ht="35" customHeight="1" spans="1:3">
      <c r="A6" s="21" t="s">
        <v>763</v>
      </c>
      <c r="B6" s="22" t="s">
        <v>764</v>
      </c>
      <c r="C6" s="23"/>
    </row>
    <row r="7" ht="35" customHeight="1" spans="1:3">
      <c r="A7" s="21" t="s">
        <v>765</v>
      </c>
      <c r="B7" s="22"/>
      <c r="C7" s="23"/>
    </row>
    <row r="8" ht="35" customHeight="1" spans="1:3">
      <c r="A8" s="21" t="s">
        <v>766</v>
      </c>
      <c r="B8" s="22">
        <v>936</v>
      </c>
      <c r="C8" s="23"/>
    </row>
    <row r="9" ht="42" customHeight="1" spans="1:3">
      <c r="A9" s="21" t="s">
        <v>767</v>
      </c>
      <c r="B9" s="24">
        <v>1</v>
      </c>
      <c r="C9" s="25" t="s">
        <v>768</v>
      </c>
    </row>
    <row r="10" ht="14.25" spans="1:1">
      <c r="A10" s="26" t="s">
        <v>758</v>
      </c>
    </row>
  </sheetData>
  <mergeCells count="1">
    <mergeCell ref="A1:C1"/>
  </mergeCells>
  <pageMargins left="0.751388888888889" right="0.751388888888889" top="1" bottom="1" header="0.5" footer="0.5"/>
  <pageSetup paperSize="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workbookViewId="0">
      <selection activeCell="C17" sqref="C17"/>
    </sheetView>
  </sheetViews>
  <sheetFormatPr defaultColWidth="9" defaultRowHeight="13.5" outlineLevelRow="6" outlineLevelCol="4"/>
  <cols>
    <col min="1" max="1" width="8" style="1" customWidth="1"/>
    <col min="2" max="2" width="61.4416666666667" style="1" customWidth="1"/>
    <col min="3" max="3" width="18.8833333333333" style="1" customWidth="1"/>
    <col min="4" max="4" width="14.1333333333333" style="1" customWidth="1"/>
    <col min="5" max="5" width="7.63333333333333" style="1" customWidth="1"/>
    <col min="6" max="16384" width="9" style="1"/>
  </cols>
  <sheetData>
    <row r="1" s="1" customFormat="1" ht="33" customHeight="1" spans="1:5">
      <c r="A1" s="3" t="s">
        <v>769</v>
      </c>
      <c r="B1" s="3"/>
      <c r="C1" s="3"/>
      <c r="D1" s="3"/>
      <c r="E1" s="3"/>
    </row>
    <row r="2" s="1" customFormat="1" ht="21" customHeight="1" spans="1:5">
      <c r="A2" s="4" t="s">
        <v>770</v>
      </c>
      <c r="B2" s="4"/>
      <c r="C2" s="5"/>
      <c r="D2" s="6" t="s">
        <v>2</v>
      </c>
      <c r="E2" s="6"/>
    </row>
    <row r="3" s="2" customFormat="1" ht="26" customHeight="1" spans="1:5">
      <c r="A3" s="7" t="s">
        <v>771</v>
      </c>
      <c r="B3" s="7" t="s">
        <v>772</v>
      </c>
      <c r="C3" s="7" t="s">
        <v>535</v>
      </c>
      <c r="D3" s="7" t="s">
        <v>773</v>
      </c>
      <c r="E3" s="7" t="s">
        <v>5</v>
      </c>
    </row>
    <row r="4" s="1" customFormat="1" ht="24" customHeight="1" spans="1:5">
      <c r="A4" s="8">
        <v>1</v>
      </c>
      <c r="B4" s="9" t="s">
        <v>774</v>
      </c>
      <c r="C4" s="9">
        <v>869</v>
      </c>
      <c r="D4" s="8" t="s">
        <v>775</v>
      </c>
      <c r="E4" s="9"/>
    </row>
    <row r="5" s="1" customFormat="1" ht="27" customHeight="1" spans="1:5">
      <c r="A5" s="8">
        <v>2</v>
      </c>
      <c r="B5" s="9" t="s">
        <v>776</v>
      </c>
      <c r="C5" s="9">
        <v>18242</v>
      </c>
      <c r="D5" s="8" t="s">
        <v>775</v>
      </c>
      <c r="E5" s="9"/>
    </row>
    <row r="6" s="1" customFormat="1" ht="30" customHeight="1" spans="1:5">
      <c r="A6" s="8">
        <v>3</v>
      </c>
      <c r="B6" s="10" t="s">
        <v>777</v>
      </c>
      <c r="C6" s="11">
        <v>2500</v>
      </c>
      <c r="D6" s="12" t="s">
        <v>778</v>
      </c>
      <c r="E6" s="13"/>
    </row>
    <row r="7" s="1" customFormat="1" ht="22" customHeight="1" spans="1:5">
      <c r="A7" s="14"/>
      <c r="B7" s="15" t="s">
        <v>779</v>
      </c>
      <c r="C7" s="9">
        <f>SUM(C4:C6)</f>
        <v>21611</v>
      </c>
      <c r="D7" s="9"/>
      <c r="E7" s="9"/>
    </row>
  </sheetData>
  <mergeCells count="3">
    <mergeCell ref="A1:E1"/>
    <mergeCell ref="A2:B2"/>
    <mergeCell ref="D2:E2"/>
  </mergeCells>
  <conditionalFormatting sqref="B6">
    <cfRule type="duplicateValues" dxfId="0" priority="1"/>
  </conditionalFormatting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表一、吉县2020年一般公共预算收入总表（草案）</vt:lpstr>
      <vt:lpstr>表二、吉县2020年一般公共预算收入决算表（草案）</vt:lpstr>
      <vt:lpstr>表三、吉县2020年一般公共预算支出总表（草案）</vt:lpstr>
      <vt:lpstr>表四、吉县2020年一般公共预算支出决算表（草案）</vt:lpstr>
      <vt:lpstr>表五、吉县2020年一般公共预算支出分经济科目决算表（草案）</vt:lpstr>
      <vt:lpstr>表六吉县2020年一般公共预算基本支出分经济科目决算表（草案）</vt:lpstr>
      <vt:lpstr>表七、吉县2020年一般公共预算地方财力安排专项转移支付分项目</vt:lpstr>
      <vt:lpstr>表八、吉县2020年政府性基金收入决算表（草案）</vt:lpstr>
      <vt:lpstr>表九、吉县2020年政府性基金支出决算表（草案）</vt:lpstr>
      <vt:lpstr>表十、吉县2020年国有资本经营预算收入决算表（草案）</vt:lpstr>
      <vt:lpstr>表十一、吉县2020年国有资本经营预算支出决算表（草案）</vt:lpstr>
      <vt:lpstr>表十二、吉县2020年社保基金预算收入决算表（草案）</vt:lpstr>
      <vt:lpstr>表十三、吉县2020年社保基金预算支出决算表（草案）</vt:lpstr>
      <vt:lpstr>表十四、吉县2020年政府一般债务执行情况表（草案）</vt:lpstr>
      <vt:lpstr>表十五、吉县2020年政府专项债务执行情况表（草案）</vt:lpstr>
      <vt:lpstr>表十六、吉县2020年吉县债券资金使用安排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2021-09-23T02:55:00Z</dcterms:created>
  <dcterms:modified xsi:type="dcterms:W3CDTF">2022-09-01T03:55:08Z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000F489EE66849508BA26CF28EFA1FCC</vt:lpwstr>
  </property>
  <property fmtid="{D5CDD505-2E9C-101B-9397-08002B2CF9AE}" pid="3" name="KSOProductBuildVer">
    <vt:lpwstr>2052-11.1.0.12353</vt:lpwstr>
  </property>
</Properties>
</file>