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1" sheetId="4" r:id="rId1"/>
  </sheets>
  <definedNames>
    <definedName name="_xlnm.Print_Titles" localSheetId="0">'1'!$2:$5</definedName>
  </definedNames>
  <calcPr calcId="144525"/>
</workbook>
</file>

<file path=xl/sharedStrings.xml><?xml version="1.0" encoding="utf-8"?>
<sst xmlns="http://schemas.openxmlformats.org/spreadsheetml/2006/main" count="499" uniqueCount="233">
  <si>
    <t>附件1</t>
  </si>
  <si>
    <t>2021年吉县卫生健康和体育局所属事业单位公开招聘工作人员总成绩单</t>
  </si>
  <si>
    <t>姓名</t>
  </si>
  <si>
    <t>性别</t>
  </si>
  <si>
    <t>报考单位</t>
  </si>
  <si>
    <t>报考岗位</t>
  </si>
  <si>
    <t>准考证号</t>
  </si>
  <si>
    <t>笔试成绩</t>
  </si>
  <si>
    <t>名次</t>
  </si>
  <si>
    <t>60%</t>
  </si>
  <si>
    <t>面试分数</t>
  </si>
  <si>
    <t>40%</t>
  </si>
  <si>
    <t>总分</t>
  </si>
  <si>
    <t>备注</t>
  </si>
  <si>
    <t>刘岩松</t>
  </si>
  <si>
    <t>男</t>
  </si>
  <si>
    <t>吉县人民医院</t>
  </si>
  <si>
    <t>管理-办公室（高校应届毕业生岗位）</t>
  </si>
  <si>
    <t>20211010103</t>
  </si>
  <si>
    <t>★</t>
  </si>
  <si>
    <t>张毓慧</t>
  </si>
  <si>
    <t>女</t>
  </si>
  <si>
    <t>20211010112</t>
  </si>
  <si>
    <t>武书娴</t>
  </si>
  <si>
    <t>20211010126</t>
  </si>
  <si>
    <t>刘鑫</t>
  </si>
  <si>
    <t>专技-财务科（高校应届毕业生岗位）</t>
  </si>
  <si>
    <t>20211010219</t>
  </si>
  <si>
    <t>牛佳敏</t>
  </si>
  <si>
    <t>20211010106</t>
  </si>
  <si>
    <t>曹香乐</t>
  </si>
  <si>
    <t>20211010115</t>
  </si>
  <si>
    <t>丁林杰</t>
  </si>
  <si>
    <t>专技-信息科（高校应届毕业生岗位）</t>
  </si>
  <si>
    <t>20211010114</t>
  </si>
  <si>
    <t>薛晓峰</t>
  </si>
  <si>
    <t>20211010128</t>
  </si>
  <si>
    <t>冯哲</t>
  </si>
  <si>
    <t>20211010216</t>
  </si>
  <si>
    <t>曹汝琴</t>
  </si>
  <si>
    <t>护理-临床科室1（高校应届毕业生岗位）</t>
  </si>
  <si>
    <t>20211010807</t>
  </si>
  <si>
    <t>王雅楠</t>
  </si>
  <si>
    <t>20211010715</t>
  </si>
  <si>
    <t>蔡滢竹</t>
  </si>
  <si>
    <t>20211010723</t>
  </si>
  <si>
    <t>兰慧凤</t>
  </si>
  <si>
    <t>护理-临床科室2-岗位1</t>
  </si>
  <si>
    <t>20211010605</t>
  </si>
  <si>
    <t>刘芹</t>
  </si>
  <si>
    <t>20211010309</t>
  </si>
  <si>
    <t>张子逸</t>
  </si>
  <si>
    <t>20211010422</t>
  </si>
  <si>
    <t>葛朵朵</t>
  </si>
  <si>
    <t>20211011113</t>
  </si>
  <si>
    <t>冯杰</t>
  </si>
  <si>
    <t>20211010530</t>
  </si>
  <si>
    <t>梁敏</t>
  </si>
  <si>
    <t>20211010613</t>
  </si>
  <si>
    <t>陈蓉</t>
  </si>
  <si>
    <t>护理-临床科室3</t>
  </si>
  <si>
    <t>20211010304</t>
  </si>
  <si>
    <t>毋欣茹</t>
  </si>
  <si>
    <t>20211010822</t>
  </si>
  <si>
    <t>杨晓娟</t>
  </si>
  <si>
    <t>20211010815</t>
  </si>
  <si>
    <t>牛晓丽</t>
  </si>
  <si>
    <t>20211011124</t>
  </si>
  <si>
    <t>葛晓雯</t>
  </si>
  <si>
    <t>20211010728</t>
  </si>
  <si>
    <t>葛芳芳</t>
  </si>
  <si>
    <t>20211010709</t>
  </si>
  <si>
    <t>苏晓敏</t>
  </si>
  <si>
    <t>20211010619</t>
  </si>
  <si>
    <t>白晓琳</t>
  </si>
  <si>
    <t>20211010509</t>
  </si>
  <si>
    <t>薛菲</t>
  </si>
  <si>
    <t>20211010325</t>
  </si>
  <si>
    <t>牛玉凤</t>
  </si>
  <si>
    <t>20211010901</t>
  </si>
  <si>
    <t>姬晓蕾</t>
  </si>
  <si>
    <t>20211010926</t>
  </si>
  <si>
    <t>原红</t>
  </si>
  <si>
    <t>20211010507</t>
  </si>
  <si>
    <t>安田</t>
  </si>
  <si>
    <t>医技-CT、磁共振室</t>
  </si>
  <si>
    <t>20211011014</t>
  </si>
  <si>
    <t>郭金金</t>
  </si>
  <si>
    <t>20211010701</t>
  </si>
  <si>
    <t>闫浩</t>
  </si>
  <si>
    <t>医技-放射科2</t>
  </si>
  <si>
    <t>20211010326</t>
  </si>
  <si>
    <t>谭晓阳</t>
  </si>
  <si>
    <t>20211010601</t>
  </si>
  <si>
    <t>张一楠</t>
  </si>
  <si>
    <t>20211010312</t>
  </si>
  <si>
    <t>杨谦</t>
  </si>
  <si>
    <t>医技-检验科（高校应届毕业生岗位）</t>
  </si>
  <si>
    <t>20211011003</t>
  </si>
  <si>
    <t>孟真如</t>
  </si>
  <si>
    <t>医技-药剂科（高校应届毕业生岗位）</t>
  </si>
  <si>
    <t>20211011019</t>
  </si>
  <si>
    <t>缺考</t>
  </si>
  <si>
    <t>赵红霞</t>
  </si>
  <si>
    <t>医疗-急诊科1（高校应届毕业生岗位）</t>
  </si>
  <si>
    <t>20211010912</t>
  </si>
  <si>
    <t>葛文青</t>
  </si>
  <si>
    <t>医疗-康复科1（高校应届毕业生岗位）</t>
  </si>
  <si>
    <t>20211010927</t>
  </si>
  <si>
    <t>刘娇</t>
  </si>
  <si>
    <t>20211010414</t>
  </si>
  <si>
    <t>张凡</t>
  </si>
  <si>
    <t>20211010919</t>
  </si>
  <si>
    <t>连丽琴</t>
  </si>
  <si>
    <t>医疗-康复科2</t>
  </si>
  <si>
    <t>20211010330</t>
  </si>
  <si>
    <t>王丽娜</t>
  </si>
  <si>
    <t>医疗-肾内科（高校应届毕业生岗位）</t>
  </si>
  <si>
    <t>20211010913</t>
  </si>
  <si>
    <t>郭阳泽</t>
  </si>
  <si>
    <t>医疗-外科1（高校应届毕业生岗位）</t>
  </si>
  <si>
    <t>20211011001</t>
  </si>
  <si>
    <t>张成森</t>
  </si>
  <si>
    <t>医疗-中医科（高校应届毕业生岗位）</t>
  </si>
  <si>
    <t>20211011109</t>
  </si>
  <si>
    <t>段大卫</t>
  </si>
  <si>
    <t>吉县医疗集团壶口镇卫生院</t>
  </si>
  <si>
    <t>医技-放射科</t>
  </si>
  <si>
    <t>20211010419</t>
  </si>
  <si>
    <t>高圆圆</t>
  </si>
  <si>
    <t>20211011005</t>
  </si>
  <si>
    <t>董露瑶</t>
  </si>
  <si>
    <t xml:space="preserve">吉县医疗集团文城乡卫生院
</t>
  </si>
  <si>
    <t>护理-临床科室</t>
  </si>
  <si>
    <t>20211011122</t>
  </si>
  <si>
    <t>陈娟</t>
  </si>
  <si>
    <t>20211010523</t>
  </si>
  <si>
    <t>冯晶娜</t>
  </si>
  <si>
    <t>20211010824</t>
  </si>
  <si>
    <t>刘瑞霞</t>
  </si>
  <si>
    <t>吉县医疗集团中垛乡卫生院</t>
  </si>
  <si>
    <t>医技-放射科（高校应届毕业生岗位）</t>
  </si>
  <si>
    <t>20211010408</t>
  </si>
  <si>
    <t>张鑫</t>
  </si>
  <si>
    <t>20211010922</t>
  </si>
  <si>
    <t>孙苗</t>
  </si>
  <si>
    <t xml:space="preserve">吉县医疗集团屯里镇卫生院
</t>
  </si>
  <si>
    <t>护理-临床科室（高校应届毕业生岗位）</t>
  </si>
  <si>
    <t>20211010703</t>
  </si>
  <si>
    <t>李晓洋</t>
  </si>
  <si>
    <t>20211010725</t>
  </si>
  <si>
    <t>白聪聪</t>
  </si>
  <si>
    <t>20211010526</t>
  </si>
  <si>
    <t>苏红霞</t>
  </si>
  <si>
    <t>医技-B超室（高校应届毕业生岗位）</t>
  </si>
  <si>
    <t>20211010403</t>
  </si>
  <si>
    <t>郭东琳</t>
  </si>
  <si>
    <t>医技-检验科</t>
  </si>
  <si>
    <t>20211010607</t>
  </si>
  <si>
    <t>孙靖</t>
  </si>
  <si>
    <t>吉县中医医院</t>
  </si>
  <si>
    <t>医技-放射科2（高校应届毕业生岗位）</t>
  </si>
  <si>
    <t>20211011127</t>
  </si>
  <si>
    <t>牛文娟</t>
  </si>
  <si>
    <t>20211010316</t>
  </si>
  <si>
    <t>刘慧</t>
  </si>
  <si>
    <t>20211011201</t>
  </si>
  <si>
    <t>陈亚敏</t>
  </si>
  <si>
    <t>20211010320</t>
  </si>
  <si>
    <t>曹颖莹</t>
  </si>
  <si>
    <t>20211010729</t>
  </si>
  <si>
    <t>刘攀</t>
  </si>
  <si>
    <t>医技-中药房（高校应届毕业生岗位）</t>
  </si>
  <si>
    <t>20211010627</t>
  </si>
  <si>
    <t>李健</t>
  </si>
  <si>
    <t>医疗-康复针灸科（高校应届毕业生岗位）</t>
  </si>
  <si>
    <t>20211010825</t>
  </si>
  <si>
    <t>黄滔</t>
  </si>
  <si>
    <t>医疗-口腔科（高校应届毕业生岗位）</t>
  </si>
  <si>
    <t>20211010915</t>
  </si>
  <si>
    <t>张晓红</t>
  </si>
  <si>
    <t>20211011030</t>
  </si>
  <si>
    <t>张慧</t>
  </si>
  <si>
    <t xml:space="preserve">吉县妇幼保健计划生育服务中心
</t>
  </si>
  <si>
    <t>护理-护理</t>
  </si>
  <si>
    <t>20211011107</t>
  </si>
  <si>
    <t>任雨静</t>
  </si>
  <si>
    <t>20211010505</t>
  </si>
  <si>
    <t>贺莹</t>
  </si>
  <si>
    <t>20211010818</t>
  </si>
  <si>
    <t>袁娜</t>
  </si>
  <si>
    <t>20211010430</t>
  </si>
  <si>
    <t>李彦辰</t>
  </si>
  <si>
    <t>20211010726</t>
  </si>
  <si>
    <t>王萌萌</t>
  </si>
  <si>
    <t>医疗-临床科室（高校应届毕业生岗位）</t>
  </si>
  <si>
    <t>20211011028</t>
  </si>
  <si>
    <t>李枚妍</t>
  </si>
  <si>
    <t>吉县疾病预防控制中心</t>
  </si>
  <si>
    <t>公共卫生-免疫规划科</t>
  </si>
  <si>
    <t>20211010902</t>
  </si>
  <si>
    <t>杨钰</t>
  </si>
  <si>
    <t>医技-检验科1</t>
  </si>
  <si>
    <t>20211010924</t>
  </si>
  <si>
    <t>党斌</t>
  </si>
  <si>
    <t>20211010814</t>
  </si>
  <si>
    <t>乔亚茹</t>
  </si>
  <si>
    <t>20211011112</t>
  </si>
  <si>
    <t>白瑞琴</t>
  </si>
  <si>
    <t>医技-检验科2（高校应届毕业生岗位）</t>
  </si>
  <si>
    <t>20211010522</t>
  </si>
  <si>
    <t>张小玲</t>
  </si>
  <si>
    <t>20211011104</t>
  </si>
  <si>
    <t>王东</t>
  </si>
  <si>
    <t>20211011008</t>
  </si>
  <si>
    <t>安媛媛</t>
  </si>
  <si>
    <t>20211010303</t>
  </si>
  <si>
    <t>成芷莹</t>
  </si>
  <si>
    <t>20211010827</t>
  </si>
  <si>
    <t>潘世伟</t>
  </si>
  <si>
    <t>20211011106</t>
  </si>
  <si>
    <t>孟园杰</t>
  </si>
  <si>
    <t>20211011203</t>
  </si>
  <si>
    <t>郭蓉</t>
  </si>
  <si>
    <t>20211010314</t>
  </si>
  <si>
    <t>白艳琪</t>
  </si>
  <si>
    <t>20211010916</t>
  </si>
  <si>
    <t>张轩珲</t>
  </si>
  <si>
    <t>20211010925</t>
  </si>
  <si>
    <t>赵晋杰</t>
  </si>
  <si>
    <t>20211011002</t>
  </si>
  <si>
    <t>张卓文</t>
  </si>
  <si>
    <t>20211010517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</si>
</sst>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sz val="20"/>
      <color theme="1"/>
      <name val="黑体"/>
      <charset val="134"/>
    </font>
    <font>
      <sz val="11"/>
      <name val="宋体"/>
      <charset val="134"/>
      <scheme val="major"/>
    </font>
    <font>
      <sz val="12"/>
      <name val="宋体"/>
      <charset val="134"/>
    </font>
    <font>
      <sz val="12"/>
      <name val="Times New Roman"/>
      <charset val="134"/>
    </font>
    <font>
      <sz val="11"/>
      <color theme="1"/>
      <name val="Arial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23" fillId="25" borderId="5" applyNumberFormat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3"/>
  <sheetViews>
    <sheetView tabSelected="1" topLeftCell="A80" workbookViewId="0">
      <selection activeCell="O83" sqref="O83"/>
    </sheetView>
  </sheetViews>
  <sheetFormatPr defaultColWidth="9" defaultRowHeight="13.5"/>
  <cols>
    <col min="1" max="1" width="7.875" customWidth="1"/>
    <col min="2" max="2" width="6.125" customWidth="1"/>
    <col min="3" max="3" width="15.5" customWidth="1"/>
    <col min="4" max="4" width="22.875" customWidth="1"/>
    <col min="5" max="5" width="13.375" customWidth="1"/>
    <col min="7" max="7" width="9" style="2"/>
    <col min="8" max="8" width="9" style="3"/>
    <col min="9" max="9" width="9" style="4"/>
    <col min="10" max="11" width="9" style="3"/>
    <col min="12" max="12" width="6" customWidth="1"/>
    <col min="13" max="13" width="7.125" customWidth="1"/>
  </cols>
  <sheetData>
    <row r="1" ht="27" customHeight="1" spans="1:5">
      <c r="A1" s="5" t="s">
        <v>0</v>
      </c>
      <c r="B1" s="5"/>
      <c r="C1" s="5"/>
      <c r="D1" s="5"/>
      <c r="E1" s="6"/>
    </row>
    <row r="2" ht="28" customHeight="1" spans="1:13">
      <c r="A2" s="7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  <c r="L2" s="7"/>
      <c r="M2" s="7"/>
    </row>
    <row r="3" ht="24" customHeight="1" spans="1:13">
      <c r="A3" s="7"/>
      <c r="B3" s="7"/>
      <c r="C3" s="7"/>
      <c r="D3" s="7"/>
      <c r="E3" s="7"/>
      <c r="F3" s="7"/>
      <c r="G3" s="7"/>
      <c r="H3" s="8"/>
      <c r="I3" s="8"/>
      <c r="J3" s="8"/>
      <c r="K3" s="8"/>
      <c r="L3" s="7"/>
      <c r="M3" s="7"/>
    </row>
    <row r="4" ht="22" customHeight="1" spans="1:13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9" t="s">
        <v>8</v>
      </c>
      <c r="M4" s="9" t="s">
        <v>13</v>
      </c>
    </row>
    <row r="5" ht="14" customHeight="1" spans="1:13">
      <c r="A5" s="9"/>
      <c r="B5" s="9"/>
      <c r="C5" s="9"/>
      <c r="D5" s="9"/>
      <c r="E5" s="9"/>
      <c r="F5" s="9"/>
      <c r="G5" s="9"/>
      <c r="H5" s="10"/>
      <c r="I5" s="10"/>
      <c r="J5" s="10"/>
      <c r="K5" s="10"/>
      <c r="L5" s="9"/>
      <c r="M5" s="9"/>
    </row>
    <row r="6" s="1" customFormat="1" ht="38" customHeight="1" spans="1:13">
      <c r="A6" s="11" t="s">
        <v>14</v>
      </c>
      <c r="B6" s="12" t="s">
        <v>15</v>
      </c>
      <c r="C6" s="12" t="s">
        <v>16</v>
      </c>
      <c r="D6" s="13" t="s">
        <v>17</v>
      </c>
      <c r="E6" s="11" t="s">
        <v>18</v>
      </c>
      <c r="F6" s="14">
        <v>81.9</v>
      </c>
      <c r="G6" s="15">
        <v>1</v>
      </c>
      <c r="H6" s="16">
        <f>PRODUCT(F6*0.6)</f>
        <v>49.14</v>
      </c>
      <c r="I6" s="16">
        <v>86.18</v>
      </c>
      <c r="J6" s="16">
        <f>PRODUCT(I6*0.4)</f>
        <v>34.472</v>
      </c>
      <c r="K6" s="16">
        <f>SUM(H6+J6)</f>
        <v>83.612</v>
      </c>
      <c r="L6" s="15">
        <v>1</v>
      </c>
      <c r="M6" s="20" t="s">
        <v>19</v>
      </c>
    </row>
    <row r="7" ht="38" customHeight="1" spans="1:13">
      <c r="A7" s="11" t="s">
        <v>20</v>
      </c>
      <c r="B7" s="9" t="s">
        <v>21</v>
      </c>
      <c r="C7" s="12" t="s">
        <v>16</v>
      </c>
      <c r="D7" s="11" t="s">
        <v>17</v>
      </c>
      <c r="E7" s="11" t="s">
        <v>22</v>
      </c>
      <c r="F7" s="9">
        <v>79</v>
      </c>
      <c r="G7" s="17">
        <v>2</v>
      </c>
      <c r="H7" s="16">
        <f>PRODUCT(F7*0.6)</f>
        <v>47.4</v>
      </c>
      <c r="I7" s="21">
        <v>87.76</v>
      </c>
      <c r="J7" s="16">
        <f t="shared" ref="J7:J15" si="0">PRODUCT(I7*0.4)</f>
        <v>35.104</v>
      </c>
      <c r="K7" s="16">
        <f t="shared" ref="K7:K14" si="1">SUM(H7+J7)</f>
        <v>82.504</v>
      </c>
      <c r="L7" s="17">
        <v>2</v>
      </c>
      <c r="M7" s="22"/>
    </row>
    <row r="8" ht="38" customHeight="1" spans="1:13">
      <c r="A8" s="11" t="s">
        <v>23</v>
      </c>
      <c r="B8" s="9" t="s">
        <v>21</v>
      </c>
      <c r="C8" s="12" t="s">
        <v>16</v>
      </c>
      <c r="D8" s="11" t="s">
        <v>17</v>
      </c>
      <c r="E8" s="11" t="s">
        <v>24</v>
      </c>
      <c r="F8" s="9">
        <v>77.2</v>
      </c>
      <c r="G8" s="17">
        <v>3</v>
      </c>
      <c r="H8" s="16">
        <f>PRODUCT(F8*0.6)</f>
        <v>46.32</v>
      </c>
      <c r="I8" s="21">
        <v>84.26</v>
      </c>
      <c r="J8" s="16">
        <f t="shared" si="0"/>
        <v>33.704</v>
      </c>
      <c r="K8" s="16">
        <f t="shared" si="1"/>
        <v>80.024</v>
      </c>
      <c r="L8" s="17">
        <v>3</v>
      </c>
      <c r="M8" s="22"/>
    </row>
    <row r="9" ht="38" customHeight="1" spans="1:13">
      <c r="A9" s="11" t="s">
        <v>25</v>
      </c>
      <c r="B9" s="9" t="s">
        <v>15</v>
      </c>
      <c r="C9" s="12" t="s">
        <v>16</v>
      </c>
      <c r="D9" s="11" t="s">
        <v>26</v>
      </c>
      <c r="E9" s="11" t="s">
        <v>27</v>
      </c>
      <c r="F9" s="9">
        <v>81.8</v>
      </c>
      <c r="G9" s="17">
        <v>1</v>
      </c>
      <c r="H9" s="16">
        <f>PRODUCT(F9*0.6)</f>
        <v>49.08</v>
      </c>
      <c r="I9" s="21">
        <v>85.48</v>
      </c>
      <c r="J9" s="16">
        <f t="shared" si="0"/>
        <v>34.192</v>
      </c>
      <c r="K9" s="16">
        <f t="shared" si="1"/>
        <v>83.272</v>
      </c>
      <c r="L9" s="17">
        <v>1</v>
      </c>
      <c r="M9" s="20" t="s">
        <v>19</v>
      </c>
    </row>
    <row r="10" ht="38" customHeight="1" spans="1:13">
      <c r="A10" s="11" t="s">
        <v>28</v>
      </c>
      <c r="B10" s="9" t="s">
        <v>21</v>
      </c>
      <c r="C10" s="12" t="s">
        <v>16</v>
      </c>
      <c r="D10" s="11" t="s">
        <v>26</v>
      </c>
      <c r="E10" s="11" t="s">
        <v>29</v>
      </c>
      <c r="F10" s="9">
        <v>78.9</v>
      </c>
      <c r="G10" s="17">
        <v>2</v>
      </c>
      <c r="H10" s="16">
        <f>PRODUCT(F10*0.6)</f>
        <v>47.34</v>
      </c>
      <c r="I10" s="21">
        <v>85.28</v>
      </c>
      <c r="J10" s="16">
        <f t="shared" si="0"/>
        <v>34.112</v>
      </c>
      <c r="K10" s="16">
        <f t="shared" si="1"/>
        <v>81.452</v>
      </c>
      <c r="L10" s="17">
        <v>2</v>
      </c>
      <c r="M10" s="22"/>
    </row>
    <row r="11" customFormat="1" ht="38" customHeight="1" spans="1:13">
      <c r="A11" s="11" t="s">
        <v>30</v>
      </c>
      <c r="B11" s="9" t="s">
        <v>21</v>
      </c>
      <c r="C11" s="12" t="s">
        <v>16</v>
      </c>
      <c r="D11" s="11" t="s">
        <v>26</v>
      </c>
      <c r="E11" s="11" t="s">
        <v>31</v>
      </c>
      <c r="F11" s="9">
        <v>76</v>
      </c>
      <c r="G11" s="17">
        <v>3</v>
      </c>
      <c r="H11" s="16">
        <f t="shared" ref="H11:H16" si="2">PRODUCT(F11*0.6)</f>
        <v>45.6</v>
      </c>
      <c r="I11" s="21">
        <v>85.82</v>
      </c>
      <c r="J11" s="16">
        <f t="shared" si="0"/>
        <v>34.328</v>
      </c>
      <c r="K11" s="16">
        <f t="shared" si="1"/>
        <v>79.928</v>
      </c>
      <c r="L11" s="17">
        <v>3</v>
      </c>
      <c r="M11" s="22"/>
    </row>
    <row r="12" s="1" customFormat="1" ht="38" customHeight="1" spans="1:13">
      <c r="A12" s="11" t="s">
        <v>32</v>
      </c>
      <c r="B12" s="12" t="s">
        <v>15</v>
      </c>
      <c r="C12" s="12" t="s">
        <v>16</v>
      </c>
      <c r="D12" s="11" t="s">
        <v>33</v>
      </c>
      <c r="E12" s="11" t="s">
        <v>34</v>
      </c>
      <c r="F12" s="14">
        <v>83.1</v>
      </c>
      <c r="G12" s="15">
        <v>1</v>
      </c>
      <c r="H12" s="16">
        <f t="shared" si="2"/>
        <v>49.86</v>
      </c>
      <c r="I12" s="16">
        <v>86.2</v>
      </c>
      <c r="J12" s="16">
        <f t="shared" si="0"/>
        <v>34.48</v>
      </c>
      <c r="K12" s="16">
        <f t="shared" si="1"/>
        <v>84.34</v>
      </c>
      <c r="L12" s="15">
        <v>1</v>
      </c>
      <c r="M12" s="20" t="s">
        <v>19</v>
      </c>
    </row>
    <row r="13" s="1" customFormat="1" ht="38" customHeight="1" spans="1:13">
      <c r="A13" s="11" t="s">
        <v>35</v>
      </c>
      <c r="B13" s="12" t="s">
        <v>15</v>
      </c>
      <c r="C13" s="12" t="s">
        <v>16</v>
      </c>
      <c r="D13" s="11" t="s">
        <v>33</v>
      </c>
      <c r="E13" s="11" t="s">
        <v>36</v>
      </c>
      <c r="F13" s="14">
        <v>74.8</v>
      </c>
      <c r="G13" s="15">
        <v>2</v>
      </c>
      <c r="H13" s="16">
        <f t="shared" si="2"/>
        <v>44.88</v>
      </c>
      <c r="I13" s="16">
        <v>87.6</v>
      </c>
      <c r="J13" s="16">
        <f t="shared" si="0"/>
        <v>35.04</v>
      </c>
      <c r="K13" s="16">
        <f t="shared" si="1"/>
        <v>79.92</v>
      </c>
      <c r="L13" s="15">
        <v>2</v>
      </c>
      <c r="M13" s="23"/>
    </row>
    <row r="14" s="1" customFormat="1" ht="38" customHeight="1" spans="1:13">
      <c r="A14" s="11" t="s">
        <v>37</v>
      </c>
      <c r="B14" s="12" t="s">
        <v>15</v>
      </c>
      <c r="C14" s="12" t="s">
        <v>16</v>
      </c>
      <c r="D14" s="11" t="s">
        <v>33</v>
      </c>
      <c r="E14" s="11" t="s">
        <v>38</v>
      </c>
      <c r="F14" s="14">
        <v>74.4</v>
      </c>
      <c r="G14" s="15">
        <v>3</v>
      </c>
      <c r="H14" s="16">
        <f t="shared" si="2"/>
        <v>44.64</v>
      </c>
      <c r="I14" s="16">
        <v>86.68</v>
      </c>
      <c r="J14" s="16">
        <f t="shared" si="0"/>
        <v>34.672</v>
      </c>
      <c r="K14" s="16">
        <f t="shared" si="1"/>
        <v>79.312</v>
      </c>
      <c r="L14" s="15">
        <v>3</v>
      </c>
      <c r="M14" s="23"/>
    </row>
    <row r="15" s="1" customFormat="1" ht="38" customHeight="1" spans="1:13">
      <c r="A15" s="11" t="s">
        <v>39</v>
      </c>
      <c r="B15" s="12" t="s">
        <v>21</v>
      </c>
      <c r="C15" s="12" t="s">
        <v>16</v>
      </c>
      <c r="D15" s="11" t="s">
        <v>40</v>
      </c>
      <c r="E15" s="11" t="s">
        <v>41</v>
      </c>
      <c r="F15" s="14">
        <v>79.4</v>
      </c>
      <c r="G15" s="15">
        <v>1</v>
      </c>
      <c r="H15" s="16">
        <f t="shared" si="2"/>
        <v>47.64</v>
      </c>
      <c r="I15" s="16">
        <v>86.68</v>
      </c>
      <c r="J15" s="16">
        <f t="shared" ref="J15:J19" si="3">PRODUCT(I15*0.4)</f>
        <v>34.672</v>
      </c>
      <c r="K15" s="16">
        <f t="shared" ref="K15:K19" si="4">SUM(H15+J15)</f>
        <v>82.312</v>
      </c>
      <c r="L15" s="15">
        <v>1</v>
      </c>
      <c r="M15" s="20" t="s">
        <v>19</v>
      </c>
    </row>
    <row r="16" s="1" customFormat="1" ht="38" customHeight="1" spans="1:13">
      <c r="A16" s="11" t="s">
        <v>42</v>
      </c>
      <c r="B16" s="12" t="s">
        <v>21</v>
      </c>
      <c r="C16" s="12" t="s">
        <v>16</v>
      </c>
      <c r="D16" s="11" t="s">
        <v>40</v>
      </c>
      <c r="E16" s="11" t="s">
        <v>43</v>
      </c>
      <c r="F16" s="14">
        <v>75.4</v>
      </c>
      <c r="G16" s="15">
        <v>3</v>
      </c>
      <c r="H16" s="16">
        <f t="shared" si="2"/>
        <v>45.24</v>
      </c>
      <c r="I16" s="16">
        <v>86.64</v>
      </c>
      <c r="J16" s="16">
        <f t="shared" si="3"/>
        <v>34.656</v>
      </c>
      <c r="K16" s="16">
        <f t="shared" si="4"/>
        <v>79.896</v>
      </c>
      <c r="L16" s="15">
        <v>2</v>
      </c>
      <c r="M16" s="23"/>
    </row>
    <row r="17" s="1" customFormat="1" ht="38" customHeight="1" spans="1:13">
      <c r="A17" s="11" t="s">
        <v>44</v>
      </c>
      <c r="B17" s="12" t="s">
        <v>21</v>
      </c>
      <c r="C17" s="12" t="s">
        <v>16</v>
      </c>
      <c r="D17" s="11" t="s">
        <v>40</v>
      </c>
      <c r="E17" s="11" t="s">
        <v>45</v>
      </c>
      <c r="F17" s="14">
        <v>76.3</v>
      </c>
      <c r="G17" s="15">
        <v>2</v>
      </c>
      <c r="H17" s="16">
        <f t="shared" ref="H17:H19" si="5">PRODUCT(F17*0.6)</f>
        <v>45.78</v>
      </c>
      <c r="I17" s="16">
        <v>83.92</v>
      </c>
      <c r="J17" s="16">
        <f t="shared" si="3"/>
        <v>33.568</v>
      </c>
      <c r="K17" s="16">
        <f t="shared" si="4"/>
        <v>79.348</v>
      </c>
      <c r="L17" s="15">
        <v>3</v>
      </c>
      <c r="M17" s="23"/>
    </row>
    <row r="18" s="1" customFormat="1" ht="38" customHeight="1" spans="1:13">
      <c r="A18" s="11" t="s">
        <v>46</v>
      </c>
      <c r="B18" s="12" t="s">
        <v>21</v>
      </c>
      <c r="C18" s="12" t="s">
        <v>16</v>
      </c>
      <c r="D18" s="11" t="s">
        <v>47</v>
      </c>
      <c r="E18" s="11" t="s">
        <v>48</v>
      </c>
      <c r="F18" s="14">
        <v>81</v>
      </c>
      <c r="G18" s="15">
        <v>1</v>
      </c>
      <c r="H18" s="16">
        <f t="shared" si="5"/>
        <v>48.6</v>
      </c>
      <c r="I18" s="16">
        <v>86.16</v>
      </c>
      <c r="J18" s="16">
        <f t="shared" si="3"/>
        <v>34.464</v>
      </c>
      <c r="K18" s="16">
        <f t="shared" si="4"/>
        <v>83.064</v>
      </c>
      <c r="L18" s="15">
        <v>1</v>
      </c>
      <c r="M18" s="20" t="s">
        <v>19</v>
      </c>
    </row>
    <row r="19" s="1" customFormat="1" ht="38" customHeight="1" spans="1:13">
      <c r="A19" s="11" t="s">
        <v>49</v>
      </c>
      <c r="B19" s="12" t="s">
        <v>21</v>
      </c>
      <c r="C19" s="12" t="s">
        <v>16</v>
      </c>
      <c r="D19" s="11" t="s">
        <v>47</v>
      </c>
      <c r="E19" s="11" t="s">
        <v>50</v>
      </c>
      <c r="F19" s="14">
        <v>70</v>
      </c>
      <c r="G19" s="15">
        <v>3</v>
      </c>
      <c r="H19" s="16">
        <f t="shared" si="5"/>
        <v>42</v>
      </c>
      <c r="I19" s="16">
        <v>86.74</v>
      </c>
      <c r="J19" s="16">
        <f t="shared" si="3"/>
        <v>34.696</v>
      </c>
      <c r="K19" s="16">
        <f t="shared" si="4"/>
        <v>76.696</v>
      </c>
      <c r="L19" s="15">
        <v>2</v>
      </c>
      <c r="M19" s="20" t="s">
        <v>19</v>
      </c>
    </row>
    <row r="20" s="1" customFormat="1" ht="38" customHeight="1" spans="1:13">
      <c r="A20" s="11" t="s">
        <v>51</v>
      </c>
      <c r="B20" s="12" t="s">
        <v>21</v>
      </c>
      <c r="C20" s="12" t="s">
        <v>16</v>
      </c>
      <c r="D20" s="11" t="s">
        <v>47</v>
      </c>
      <c r="E20" s="11" t="s">
        <v>52</v>
      </c>
      <c r="F20" s="14">
        <v>70.8</v>
      </c>
      <c r="G20" s="15">
        <v>2</v>
      </c>
      <c r="H20" s="16">
        <f t="shared" ref="H20:H22" si="6">PRODUCT(F20*0.6)</f>
        <v>42.48</v>
      </c>
      <c r="I20" s="16">
        <v>85.44</v>
      </c>
      <c r="J20" s="16">
        <f t="shared" ref="J20:J22" si="7">PRODUCT(I20*0.4)</f>
        <v>34.176</v>
      </c>
      <c r="K20" s="16">
        <f t="shared" ref="K20:K22" si="8">SUM(H20+J20)</f>
        <v>76.656</v>
      </c>
      <c r="L20" s="15">
        <v>3</v>
      </c>
      <c r="M20" s="23"/>
    </row>
    <row r="21" s="1" customFormat="1" ht="38" customHeight="1" spans="1:13">
      <c r="A21" s="11" t="s">
        <v>53</v>
      </c>
      <c r="B21" s="12" t="s">
        <v>21</v>
      </c>
      <c r="C21" s="12" t="s">
        <v>16</v>
      </c>
      <c r="D21" s="11" t="s">
        <v>47</v>
      </c>
      <c r="E21" s="11" t="s">
        <v>54</v>
      </c>
      <c r="F21" s="14">
        <v>68.8</v>
      </c>
      <c r="G21" s="15">
        <v>4</v>
      </c>
      <c r="H21" s="16">
        <f t="shared" si="6"/>
        <v>41.28</v>
      </c>
      <c r="I21" s="16">
        <v>84.92</v>
      </c>
      <c r="J21" s="16">
        <f t="shared" si="7"/>
        <v>33.968</v>
      </c>
      <c r="K21" s="16">
        <f t="shared" si="8"/>
        <v>75.248</v>
      </c>
      <c r="L21" s="15">
        <v>4</v>
      </c>
      <c r="M21" s="23"/>
    </row>
    <row r="22" s="1" customFormat="1" ht="38" customHeight="1" spans="1:13">
      <c r="A22" s="11" t="s">
        <v>55</v>
      </c>
      <c r="B22" s="12" t="s">
        <v>21</v>
      </c>
      <c r="C22" s="12" t="s">
        <v>16</v>
      </c>
      <c r="D22" s="11" t="s">
        <v>47</v>
      </c>
      <c r="E22" s="11" t="s">
        <v>56</v>
      </c>
      <c r="F22" s="14">
        <v>68.1</v>
      </c>
      <c r="G22" s="15">
        <v>6</v>
      </c>
      <c r="H22" s="16">
        <f t="shared" si="6"/>
        <v>40.86</v>
      </c>
      <c r="I22" s="16">
        <v>84.1</v>
      </c>
      <c r="J22" s="16">
        <f t="shared" si="7"/>
        <v>33.64</v>
      </c>
      <c r="K22" s="16">
        <f t="shared" si="8"/>
        <v>74.5</v>
      </c>
      <c r="L22" s="15">
        <v>5</v>
      </c>
      <c r="M22" s="23"/>
    </row>
    <row r="23" s="1" customFormat="1" ht="38" customHeight="1" spans="1:13">
      <c r="A23" s="11" t="s">
        <v>57</v>
      </c>
      <c r="B23" s="12" t="s">
        <v>21</v>
      </c>
      <c r="C23" s="12" t="s">
        <v>16</v>
      </c>
      <c r="D23" s="11" t="s">
        <v>47</v>
      </c>
      <c r="E23" s="11" t="s">
        <v>58</v>
      </c>
      <c r="F23" s="14">
        <v>68.5</v>
      </c>
      <c r="G23" s="15">
        <v>5</v>
      </c>
      <c r="H23" s="16">
        <f t="shared" ref="H23:H28" si="9">PRODUCT(F23*0.6)</f>
        <v>41.1</v>
      </c>
      <c r="I23" s="16">
        <v>83.28</v>
      </c>
      <c r="J23" s="16">
        <f t="shared" ref="J23:J28" si="10">PRODUCT(I23*0.4)</f>
        <v>33.312</v>
      </c>
      <c r="K23" s="16">
        <f t="shared" ref="K23:K28" si="11">SUM(H23+J23)</f>
        <v>74.412</v>
      </c>
      <c r="L23" s="15">
        <v>6</v>
      </c>
      <c r="M23" s="23"/>
    </row>
    <row r="24" s="1" customFormat="1" ht="38" customHeight="1" spans="1:13">
      <c r="A24" s="11" t="s">
        <v>59</v>
      </c>
      <c r="B24" s="14" t="s">
        <v>21</v>
      </c>
      <c r="C24" s="12" t="s">
        <v>16</v>
      </c>
      <c r="D24" s="11" t="s">
        <v>60</v>
      </c>
      <c r="E24" s="11" t="s">
        <v>61</v>
      </c>
      <c r="F24" s="14">
        <v>87.6</v>
      </c>
      <c r="G24" s="15">
        <v>1</v>
      </c>
      <c r="H24" s="16">
        <f t="shared" si="9"/>
        <v>52.56</v>
      </c>
      <c r="I24" s="16">
        <v>86.02</v>
      </c>
      <c r="J24" s="16">
        <f t="shared" si="10"/>
        <v>34.408</v>
      </c>
      <c r="K24" s="16">
        <f t="shared" si="11"/>
        <v>86.968</v>
      </c>
      <c r="L24" s="15">
        <v>1</v>
      </c>
      <c r="M24" s="20" t="s">
        <v>19</v>
      </c>
    </row>
    <row r="25" s="1" customFormat="1" ht="38" customHeight="1" spans="1:13">
      <c r="A25" s="11" t="s">
        <v>62</v>
      </c>
      <c r="B25" s="14" t="s">
        <v>21</v>
      </c>
      <c r="C25" s="12" t="s">
        <v>16</v>
      </c>
      <c r="D25" s="11" t="s">
        <v>60</v>
      </c>
      <c r="E25" s="11" t="s">
        <v>63</v>
      </c>
      <c r="F25" s="14">
        <v>78.7</v>
      </c>
      <c r="G25" s="15">
        <v>2</v>
      </c>
      <c r="H25" s="16">
        <f t="shared" si="9"/>
        <v>47.22</v>
      </c>
      <c r="I25" s="16">
        <v>86</v>
      </c>
      <c r="J25" s="16">
        <f t="shared" si="10"/>
        <v>34.4</v>
      </c>
      <c r="K25" s="16">
        <f t="shared" si="11"/>
        <v>81.62</v>
      </c>
      <c r="L25" s="15">
        <v>2</v>
      </c>
      <c r="M25" s="20" t="s">
        <v>19</v>
      </c>
    </row>
    <row r="26" s="1" customFormat="1" ht="38" customHeight="1" spans="1:13">
      <c r="A26" s="11" t="s">
        <v>64</v>
      </c>
      <c r="B26" s="14" t="s">
        <v>21</v>
      </c>
      <c r="C26" s="12" t="s">
        <v>16</v>
      </c>
      <c r="D26" s="11" t="s">
        <v>60</v>
      </c>
      <c r="E26" s="11" t="s">
        <v>65</v>
      </c>
      <c r="F26" s="14">
        <v>77.3</v>
      </c>
      <c r="G26" s="15">
        <v>3</v>
      </c>
      <c r="H26" s="16">
        <f t="shared" si="9"/>
        <v>46.38</v>
      </c>
      <c r="I26" s="16">
        <v>87.16</v>
      </c>
      <c r="J26" s="16">
        <f t="shared" si="10"/>
        <v>34.864</v>
      </c>
      <c r="K26" s="16">
        <f t="shared" si="11"/>
        <v>81.244</v>
      </c>
      <c r="L26" s="15">
        <v>3</v>
      </c>
      <c r="M26" s="20" t="s">
        <v>19</v>
      </c>
    </row>
    <row r="27" s="1" customFormat="1" ht="38" customHeight="1" spans="1:13">
      <c r="A27" s="11" t="s">
        <v>66</v>
      </c>
      <c r="B27" s="14" t="s">
        <v>21</v>
      </c>
      <c r="C27" s="12" t="s">
        <v>16</v>
      </c>
      <c r="D27" s="11" t="s">
        <v>60</v>
      </c>
      <c r="E27" s="11" t="s">
        <v>67</v>
      </c>
      <c r="F27" s="14">
        <v>77.1</v>
      </c>
      <c r="G27" s="15">
        <v>4</v>
      </c>
      <c r="H27" s="16">
        <f t="shared" si="9"/>
        <v>46.26</v>
      </c>
      <c r="I27" s="16">
        <v>86.36</v>
      </c>
      <c r="J27" s="16">
        <f t="shared" si="10"/>
        <v>34.544</v>
      </c>
      <c r="K27" s="16">
        <f t="shared" si="11"/>
        <v>80.804</v>
      </c>
      <c r="L27" s="15">
        <v>4</v>
      </c>
      <c r="M27" s="20" t="s">
        <v>19</v>
      </c>
    </row>
    <row r="28" s="1" customFormat="1" ht="38" customHeight="1" spans="1:13">
      <c r="A28" s="11" t="s">
        <v>68</v>
      </c>
      <c r="B28" s="14" t="s">
        <v>21</v>
      </c>
      <c r="C28" s="12" t="s">
        <v>16</v>
      </c>
      <c r="D28" s="11" t="s">
        <v>60</v>
      </c>
      <c r="E28" s="11" t="s">
        <v>69</v>
      </c>
      <c r="F28" s="14">
        <v>75.7</v>
      </c>
      <c r="G28" s="15">
        <v>6</v>
      </c>
      <c r="H28" s="16">
        <f t="shared" si="9"/>
        <v>45.42</v>
      </c>
      <c r="I28" s="16">
        <v>87.74</v>
      </c>
      <c r="J28" s="16">
        <f t="shared" si="10"/>
        <v>35.096</v>
      </c>
      <c r="K28" s="16">
        <f t="shared" si="11"/>
        <v>80.516</v>
      </c>
      <c r="L28" s="15">
        <v>5</v>
      </c>
      <c r="M28" s="23"/>
    </row>
    <row r="29" s="1" customFormat="1" ht="38" customHeight="1" spans="1:13">
      <c r="A29" s="11" t="s">
        <v>70</v>
      </c>
      <c r="B29" s="14" t="s">
        <v>21</v>
      </c>
      <c r="C29" s="12" t="s">
        <v>16</v>
      </c>
      <c r="D29" s="11" t="s">
        <v>60</v>
      </c>
      <c r="E29" s="11" t="s">
        <v>71</v>
      </c>
      <c r="F29" s="14">
        <v>76.7</v>
      </c>
      <c r="G29" s="15">
        <v>5</v>
      </c>
      <c r="H29" s="16">
        <f t="shared" ref="H29:H38" si="12">PRODUCT(F29*0.6)</f>
        <v>46.02</v>
      </c>
      <c r="I29" s="16">
        <v>85.14</v>
      </c>
      <c r="J29" s="16">
        <f t="shared" ref="J29:J35" si="13">PRODUCT(I29*0.4)</f>
        <v>34.056</v>
      </c>
      <c r="K29" s="16">
        <f t="shared" ref="K29:K35" si="14">SUM(H29+J29)</f>
        <v>80.076</v>
      </c>
      <c r="L29" s="15">
        <v>6</v>
      </c>
      <c r="M29" s="23"/>
    </row>
    <row r="30" s="1" customFormat="1" ht="38" customHeight="1" spans="1:13">
      <c r="A30" s="11" t="s">
        <v>72</v>
      </c>
      <c r="B30" s="14" t="s">
        <v>21</v>
      </c>
      <c r="C30" s="12" t="s">
        <v>16</v>
      </c>
      <c r="D30" s="11" t="s">
        <v>60</v>
      </c>
      <c r="E30" s="11" t="s">
        <v>73</v>
      </c>
      <c r="F30" s="14">
        <v>73</v>
      </c>
      <c r="G30" s="15">
        <v>9</v>
      </c>
      <c r="H30" s="16">
        <f t="shared" si="12"/>
        <v>43.8</v>
      </c>
      <c r="I30" s="16">
        <v>87.78</v>
      </c>
      <c r="J30" s="16">
        <f t="shared" si="13"/>
        <v>35.112</v>
      </c>
      <c r="K30" s="16">
        <f t="shared" si="14"/>
        <v>78.912</v>
      </c>
      <c r="L30" s="15">
        <v>7</v>
      </c>
      <c r="M30" s="23"/>
    </row>
    <row r="31" s="1" customFormat="1" ht="38" customHeight="1" spans="1:13">
      <c r="A31" s="11" t="s">
        <v>74</v>
      </c>
      <c r="B31" s="14" t="s">
        <v>21</v>
      </c>
      <c r="C31" s="12" t="s">
        <v>16</v>
      </c>
      <c r="D31" s="11" t="s">
        <v>60</v>
      </c>
      <c r="E31" s="11" t="s">
        <v>75</v>
      </c>
      <c r="F31" s="14">
        <v>74.3</v>
      </c>
      <c r="G31" s="15">
        <v>7</v>
      </c>
      <c r="H31" s="16">
        <f t="shared" si="12"/>
        <v>44.58</v>
      </c>
      <c r="I31" s="16">
        <v>85.68</v>
      </c>
      <c r="J31" s="16">
        <f t="shared" si="13"/>
        <v>34.272</v>
      </c>
      <c r="K31" s="16">
        <f t="shared" si="14"/>
        <v>78.852</v>
      </c>
      <c r="L31" s="15">
        <v>8</v>
      </c>
      <c r="M31" s="23"/>
    </row>
    <row r="32" s="1" customFormat="1" ht="38" customHeight="1" spans="1:13">
      <c r="A32" s="11" t="s">
        <v>76</v>
      </c>
      <c r="B32" s="14" t="s">
        <v>21</v>
      </c>
      <c r="C32" s="12" t="s">
        <v>16</v>
      </c>
      <c r="D32" s="11" t="s">
        <v>60</v>
      </c>
      <c r="E32" s="11" t="s">
        <v>77</v>
      </c>
      <c r="F32" s="14">
        <v>74</v>
      </c>
      <c r="G32" s="15">
        <v>8</v>
      </c>
      <c r="H32" s="16">
        <f t="shared" si="12"/>
        <v>44.4</v>
      </c>
      <c r="I32" s="16">
        <v>85.64</v>
      </c>
      <c r="J32" s="16">
        <f t="shared" si="13"/>
        <v>34.256</v>
      </c>
      <c r="K32" s="16">
        <f t="shared" si="14"/>
        <v>78.656</v>
      </c>
      <c r="L32" s="15">
        <v>9</v>
      </c>
      <c r="M32" s="23"/>
    </row>
    <row r="33" s="1" customFormat="1" ht="38" customHeight="1" spans="1:13">
      <c r="A33" s="11" t="s">
        <v>78</v>
      </c>
      <c r="B33" s="14" t="s">
        <v>21</v>
      </c>
      <c r="C33" s="12" t="s">
        <v>16</v>
      </c>
      <c r="D33" s="11" t="s">
        <v>60</v>
      </c>
      <c r="E33" s="11" t="s">
        <v>79</v>
      </c>
      <c r="F33" s="14">
        <v>72.7</v>
      </c>
      <c r="G33" s="15">
        <v>12</v>
      </c>
      <c r="H33" s="16">
        <f t="shared" si="12"/>
        <v>43.62</v>
      </c>
      <c r="I33" s="16">
        <v>85.94</v>
      </c>
      <c r="J33" s="16">
        <f t="shared" si="13"/>
        <v>34.376</v>
      </c>
      <c r="K33" s="16">
        <f t="shared" si="14"/>
        <v>77.996</v>
      </c>
      <c r="L33" s="15">
        <v>10</v>
      </c>
      <c r="M33" s="23"/>
    </row>
    <row r="34" s="1" customFormat="1" ht="38" customHeight="1" spans="1:13">
      <c r="A34" s="11" t="s">
        <v>80</v>
      </c>
      <c r="B34" s="14" t="s">
        <v>21</v>
      </c>
      <c r="C34" s="12" t="s">
        <v>16</v>
      </c>
      <c r="D34" s="11" t="s">
        <v>60</v>
      </c>
      <c r="E34" s="11" t="s">
        <v>81</v>
      </c>
      <c r="F34" s="14">
        <v>72.9</v>
      </c>
      <c r="G34" s="15">
        <v>10</v>
      </c>
      <c r="H34" s="16">
        <f t="shared" si="12"/>
        <v>43.74</v>
      </c>
      <c r="I34" s="16">
        <v>85.38</v>
      </c>
      <c r="J34" s="16">
        <f t="shared" si="13"/>
        <v>34.152</v>
      </c>
      <c r="K34" s="16">
        <f t="shared" si="14"/>
        <v>77.892</v>
      </c>
      <c r="L34" s="15">
        <v>11</v>
      </c>
      <c r="M34" s="23"/>
    </row>
    <row r="35" s="1" customFormat="1" ht="38" customHeight="1" spans="1:13">
      <c r="A35" s="11" t="s">
        <v>82</v>
      </c>
      <c r="B35" s="14" t="s">
        <v>21</v>
      </c>
      <c r="C35" s="12" t="s">
        <v>16</v>
      </c>
      <c r="D35" s="11" t="s">
        <v>60</v>
      </c>
      <c r="E35" s="11" t="s">
        <v>83</v>
      </c>
      <c r="F35" s="14">
        <v>72.8</v>
      </c>
      <c r="G35" s="15">
        <v>11</v>
      </c>
      <c r="H35" s="16">
        <f t="shared" si="12"/>
        <v>43.68</v>
      </c>
      <c r="I35" s="16">
        <v>82.46</v>
      </c>
      <c r="J35" s="16">
        <f t="shared" si="13"/>
        <v>32.984</v>
      </c>
      <c r="K35" s="16">
        <f t="shared" si="14"/>
        <v>76.664</v>
      </c>
      <c r="L35" s="15">
        <v>12</v>
      </c>
      <c r="M35" s="23"/>
    </row>
    <row r="36" s="1" customFormat="1" ht="38" customHeight="1" spans="1:13">
      <c r="A36" s="11" t="s">
        <v>84</v>
      </c>
      <c r="B36" s="14" t="s">
        <v>21</v>
      </c>
      <c r="C36" s="12" t="s">
        <v>16</v>
      </c>
      <c r="D36" s="11" t="s">
        <v>85</v>
      </c>
      <c r="E36" s="11" t="s">
        <v>86</v>
      </c>
      <c r="F36" s="14">
        <v>77.9</v>
      </c>
      <c r="G36" s="15">
        <v>1</v>
      </c>
      <c r="H36" s="16">
        <f t="shared" si="12"/>
        <v>46.74</v>
      </c>
      <c r="I36" s="16">
        <v>87.24</v>
      </c>
      <c r="J36" s="16">
        <f t="shared" ref="J36:J53" si="15">PRODUCT(I36*0.4)</f>
        <v>34.896</v>
      </c>
      <c r="K36" s="16">
        <f t="shared" ref="K36:K50" si="16">SUM(H36+J36)</f>
        <v>81.636</v>
      </c>
      <c r="L36" s="15">
        <v>1</v>
      </c>
      <c r="M36" s="20" t="s">
        <v>19</v>
      </c>
    </row>
    <row r="37" s="1" customFormat="1" ht="38" customHeight="1" spans="1:13">
      <c r="A37" s="11" t="s">
        <v>87</v>
      </c>
      <c r="B37" s="14" t="s">
        <v>21</v>
      </c>
      <c r="C37" s="12" t="s">
        <v>16</v>
      </c>
      <c r="D37" s="11" t="s">
        <v>85</v>
      </c>
      <c r="E37" s="11" t="s">
        <v>88</v>
      </c>
      <c r="F37" s="14">
        <v>75.5</v>
      </c>
      <c r="G37" s="15">
        <v>2</v>
      </c>
      <c r="H37" s="16">
        <f t="shared" si="12"/>
        <v>45.3</v>
      </c>
      <c r="I37" s="16">
        <v>86.3</v>
      </c>
      <c r="J37" s="16">
        <f t="shared" si="15"/>
        <v>34.52</v>
      </c>
      <c r="K37" s="16">
        <f t="shared" si="16"/>
        <v>79.82</v>
      </c>
      <c r="L37" s="15">
        <v>2</v>
      </c>
      <c r="M37" s="23"/>
    </row>
    <row r="38" s="1" customFormat="1" ht="38" customHeight="1" spans="1:13">
      <c r="A38" s="11" t="s">
        <v>89</v>
      </c>
      <c r="B38" s="14" t="s">
        <v>21</v>
      </c>
      <c r="C38" s="12" t="s">
        <v>16</v>
      </c>
      <c r="D38" s="11" t="s">
        <v>90</v>
      </c>
      <c r="E38" s="11" t="s">
        <v>91</v>
      </c>
      <c r="F38" s="14">
        <v>80.1</v>
      </c>
      <c r="G38" s="15">
        <v>1</v>
      </c>
      <c r="H38" s="16">
        <f t="shared" si="12"/>
        <v>48.06</v>
      </c>
      <c r="I38" s="16">
        <v>85.04</v>
      </c>
      <c r="J38" s="16">
        <f t="shared" si="15"/>
        <v>34.016</v>
      </c>
      <c r="K38" s="16">
        <f t="shared" si="16"/>
        <v>82.076</v>
      </c>
      <c r="L38" s="15">
        <v>1</v>
      </c>
      <c r="M38" s="20" t="s">
        <v>19</v>
      </c>
    </row>
    <row r="39" s="1" customFormat="1" ht="38" customHeight="1" spans="1:13">
      <c r="A39" s="11" t="s">
        <v>92</v>
      </c>
      <c r="B39" s="14" t="s">
        <v>15</v>
      </c>
      <c r="C39" s="12" t="s">
        <v>16</v>
      </c>
      <c r="D39" s="11" t="s">
        <v>90</v>
      </c>
      <c r="E39" s="11" t="s">
        <v>93</v>
      </c>
      <c r="F39" s="14">
        <v>73.9</v>
      </c>
      <c r="G39" s="15">
        <v>2</v>
      </c>
      <c r="H39" s="16">
        <f t="shared" ref="H39:H70" si="17">PRODUCT(F39*0.6)</f>
        <v>44.34</v>
      </c>
      <c r="I39" s="16">
        <v>84.9</v>
      </c>
      <c r="J39" s="16">
        <f t="shared" si="15"/>
        <v>33.96</v>
      </c>
      <c r="K39" s="16">
        <f t="shared" si="16"/>
        <v>78.3</v>
      </c>
      <c r="L39" s="15">
        <v>2</v>
      </c>
      <c r="M39" s="23"/>
    </row>
    <row r="40" s="1" customFormat="1" ht="38" customHeight="1" spans="1:13">
      <c r="A40" s="11" t="s">
        <v>94</v>
      </c>
      <c r="B40" s="14" t="s">
        <v>21</v>
      </c>
      <c r="C40" s="12" t="s">
        <v>16</v>
      </c>
      <c r="D40" s="11" t="s">
        <v>90</v>
      </c>
      <c r="E40" s="11" t="s">
        <v>95</v>
      </c>
      <c r="F40" s="14">
        <v>70.9</v>
      </c>
      <c r="G40" s="15">
        <v>3</v>
      </c>
      <c r="H40" s="16">
        <f t="shared" si="17"/>
        <v>42.54</v>
      </c>
      <c r="I40" s="16">
        <v>85.54</v>
      </c>
      <c r="J40" s="16">
        <f t="shared" si="15"/>
        <v>34.216</v>
      </c>
      <c r="K40" s="16">
        <f t="shared" si="16"/>
        <v>76.756</v>
      </c>
      <c r="L40" s="15">
        <v>3</v>
      </c>
      <c r="M40" s="23"/>
    </row>
    <row r="41" s="1" customFormat="1" ht="38" customHeight="1" spans="1:13">
      <c r="A41" s="11" t="s">
        <v>96</v>
      </c>
      <c r="B41" s="14" t="s">
        <v>21</v>
      </c>
      <c r="C41" s="12" t="s">
        <v>16</v>
      </c>
      <c r="D41" s="11" t="s">
        <v>97</v>
      </c>
      <c r="E41" s="11" t="s">
        <v>98</v>
      </c>
      <c r="F41" s="14">
        <v>80.4</v>
      </c>
      <c r="G41" s="15">
        <v>1</v>
      </c>
      <c r="H41" s="16">
        <f t="shared" si="17"/>
        <v>48.24</v>
      </c>
      <c r="I41" s="16">
        <v>84.56</v>
      </c>
      <c r="J41" s="16">
        <f t="shared" si="15"/>
        <v>33.824</v>
      </c>
      <c r="K41" s="16">
        <f t="shared" si="16"/>
        <v>82.064</v>
      </c>
      <c r="L41" s="15">
        <v>1</v>
      </c>
      <c r="M41" s="20" t="s">
        <v>19</v>
      </c>
    </row>
    <row r="42" s="1" customFormat="1" ht="38" customHeight="1" spans="1:13">
      <c r="A42" s="11" t="s">
        <v>99</v>
      </c>
      <c r="B42" s="14" t="s">
        <v>21</v>
      </c>
      <c r="C42" s="12" t="s">
        <v>16</v>
      </c>
      <c r="D42" s="11" t="s">
        <v>100</v>
      </c>
      <c r="E42" s="11" t="s">
        <v>101</v>
      </c>
      <c r="F42" s="14">
        <v>75</v>
      </c>
      <c r="G42" s="15">
        <v>1</v>
      </c>
      <c r="H42" s="16">
        <f t="shared" si="17"/>
        <v>45</v>
      </c>
      <c r="I42" s="16" t="s">
        <v>102</v>
      </c>
      <c r="J42" s="16"/>
      <c r="K42" s="16"/>
      <c r="L42" s="15"/>
      <c r="M42" s="23"/>
    </row>
    <row r="43" s="1" customFormat="1" ht="38" customHeight="1" spans="1:13">
      <c r="A43" s="11" t="s">
        <v>103</v>
      </c>
      <c r="B43" s="14" t="s">
        <v>21</v>
      </c>
      <c r="C43" s="12" t="s">
        <v>16</v>
      </c>
      <c r="D43" s="11" t="s">
        <v>104</v>
      </c>
      <c r="E43" s="11" t="s">
        <v>105</v>
      </c>
      <c r="F43" s="14">
        <v>74.4</v>
      </c>
      <c r="G43" s="15">
        <v>1</v>
      </c>
      <c r="H43" s="16">
        <f t="shared" si="17"/>
        <v>44.64</v>
      </c>
      <c r="I43" s="16">
        <v>84.46</v>
      </c>
      <c r="J43" s="16">
        <f t="shared" si="15"/>
        <v>33.784</v>
      </c>
      <c r="K43" s="16">
        <f t="shared" si="16"/>
        <v>78.424</v>
      </c>
      <c r="L43" s="15">
        <v>1</v>
      </c>
      <c r="M43" s="20" t="s">
        <v>19</v>
      </c>
    </row>
    <row r="44" s="1" customFormat="1" ht="38" customHeight="1" spans="1:13">
      <c r="A44" s="11" t="s">
        <v>106</v>
      </c>
      <c r="B44" s="14" t="s">
        <v>21</v>
      </c>
      <c r="C44" s="12" t="s">
        <v>16</v>
      </c>
      <c r="D44" s="11" t="s">
        <v>107</v>
      </c>
      <c r="E44" s="11" t="s">
        <v>108</v>
      </c>
      <c r="F44" s="14">
        <v>79.1</v>
      </c>
      <c r="G44" s="15">
        <v>1</v>
      </c>
      <c r="H44" s="16">
        <f t="shared" si="17"/>
        <v>47.46</v>
      </c>
      <c r="I44" s="16">
        <v>86.68</v>
      </c>
      <c r="J44" s="16">
        <f t="shared" si="15"/>
        <v>34.672</v>
      </c>
      <c r="K44" s="16">
        <f t="shared" si="16"/>
        <v>82.132</v>
      </c>
      <c r="L44" s="15">
        <v>1</v>
      </c>
      <c r="M44" s="20" t="s">
        <v>19</v>
      </c>
    </row>
    <row r="45" s="1" customFormat="1" ht="38" customHeight="1" spans="1:13">
      <c r="A45" s="11" t="s">
        <v>109</v>
      </c>
      <c r="B45" s="14" t="s">
        <v>21</v>
      </c>
      <c r="C45" s="12" t="s">
        <v>16</v>
      </c>
      <c r="D45" s="11" t="s">
        <v>107</v>
      </c>
      <c r="E45" s="11" t="s">
        <v>110</v>
      </c>
      <c r="F45" s="14">
        <v>76.3</v>
      </c>
      <c r="G45" s="15">
        <v>2</v>
      </c>
      <c r="H45" s="16">
        <f t="shared" si="17"/>
        <v>45.78</v>
      </c>
      <c r="I45" s="16">
        <v>85.84</v>
      </c>
      <c r="J45" s="16">
        <f t="shared" si="15"/>
        <v>34.336</v>
      </c>
      <c r="K45" s="16">
        <f t="shared" si="16"/>
        <v>80.116</v>
      </c>
      <c r="L45" s="15">
        <v>2</v>
      </c>
      <c r="M45" s="23"/>
    </row>
    <row r="46" s="1" customFormat="1" ht="38" customHeight="1" spans="1:13">
      <c r="A46" s="11" t="s">
        <v>111</v>
      </c>
      <c r="B46" s="14" t="s">
        <v>21</v>
      </c>
      <c r="C46" s="12" t="s">
        <v>16</v>
      </c>
      <c r="D46" s="11" t="s">
        <v>107</v>
      </c>
      <c r="E46" s="11" t="s">
        <v>112</v>
      </c>
      <c r="F46" s="14">
        <v>76</v>
      </c>
      <c r="G46" s="15">
        <v>3</v>
      </c>
      <c r="H46" s="16">
        <f t="shared" si="17"/>
        <v>45.6</v>
      </c>
      <c r="I46" s="16" t="s">
        <v>102</v>
      </c>
      <c r="J46" s="16"/>
      <c r="K46" s="16"/>
      <c r="L46" s="15"/>
      <c r="M46" s="23"/>
    </row>
    <row r="47" s="1" customFormat="1" ht="38" customHeight="1" spans="1:13">
      <c r="A47" s="11" t="s">
        <v>113</v>
      </c>
      <c r="B47" s="14" t="s">
        <v>21</v>
      </c>
      <c r="C47" s="12" t="s">
        <v>16</v>
      </c>
      <c r="D47" s="11" t="s">
        <v>114</v>
      </c>
      <c r="E47" s="11" t="s">
        <v>115</v>
      </c>
      <c r="F47" s="14">
        <v>75.3</v>
      </c>
      <c r="G47" s="15">
        <v>1</v>
      </c>
      <c r="H47" s="16">
        <f t="shared" si="17"/>
        <v>45.18</v>
      </c>
      <c r="I47" s="16">
        <v>84.42</v>
      </c>
      <c r="J47" s="16">
        <f t="shared" si="15"/>
        <v>33.768</v>
      </c>
      <c r="K47" s="16">
        <f t="shared" si="16"/>
        <v>78.948</v>
      </c>
      <c r="L47" s="15">
        <v>1</v>
      </c>
      <c r="M47" s="20" t="s">
        <v>19</v>
      </c>
    </row>
    <row r="48" s="1" customFormat="1" ht="38" customHeight="1" spans="1:13">
      <c r="A48" s="11" t="s">
        <v>116</v>
      </c>
      <c r="B48" s="14" t="s">
        <v>21</v>
      </c>
      <c r="C48" s="12" t="s">
        <v>16</v>
      </c>
      <c r="D48" s="11" t="s">
        <v>117</v>
      </c>
      <c r="E48" s="11" t="s">
        <v>118</v>
      </c>
      <c r="F48" s="14">
        <v>77.7</v>
      </c>
      <c r="G48" s="15">
        <v>1</v>
      </c>
      <c r="H48" s="16">
        <f t="shared" si="17"/>
        <v>46.62</v>
      </c>
      <c r="I48" s="16">
        <v>83.48</v>
      </c>
      <c r="J48" s="16">
        <f t="shared" si="15"/>
        <v>33.392</v>
      </c>
      <c r="K48" s="16">
        <f t="shared" si="16"/>
        <v>80.012</v>
      </c>
      <c r="L48" s="15">
        <v>1</v>
      </c>
      <c r="M48" s="20" t="s">
        <v>19</v>
      </c>
    </row>
    <row r="49" s="1" customFormat="1" ht="38" customHeight="1" spans="1:13">
      <c r="A49" s="11" t="s">
        <v>119</v>
      </c>
      <c r="B49" s="14" t="s">
        <v>15</v>
      </c>
      <c r="C49" s="12" t="s">
        <v>16</v>
      </c>
      <c r="D49" s="11" t="s">
        <v>120</v>
      </c>
      <c r="E49" s="11" t="s">
        <v>121</v>
      </c>
      <c r="F49" s="14">
        <v>83.1</v>
      </c>
      <c r="G49" s="15">
        <v>1</v>
      </c>
      <c r="H49" s="16">
        <f t="shared" si="17"/>
        <v>49.86</v>
      </c>
      <c r="I49" s="16">
        <v>84.4</v>
      </c>
      <c r="J49" s="16">
        <f t="shared" si="15"/>
        <v>33.76</v>
      </c>
      <c r="K49" s="16">
        <f t="shared" si="16"/>
        <v>83.62</v>
      </c>
      <c r="L49" s="15">
        <v>1</v>
      </c>
      <c r="M49" s="20" t="s">
        <v>19</v>
      </c>
    </row>
    <row r="50" s="1" customFormat="1" ht="38" customHeight="1" spans="1:13">
      <c r="A50" s="11" t="s">
        <v>122</v>
      </c>
      <c r="B50" s="14" t="s">
        <v>15</v>
      </c>
      <c r="C50" s="12" t="s">
        <v>16</v>
      </c>
      <c r="D50" s="11" t="s">
        <v>123</v>
      </c>
      <c r="E50" s="11" t="s">
        <v>124</v>
      </c>
      <c r="F50" s="14">
        <v>85.2</v>
      </c>
      <c r="G50" s="15">
        <v>1</v>
      </c>
      <c r="H50" s="16">
        <f t="shared" si="17"/>
        <v>51.12</v>
      </c>
      <c r="I50" s="16">
        <v>85.86</v>
      </c>
      <c r="J50" s="16">
        <f t="shared" si="15"/>
        <v>34.344</v>
      </c>
      <c r="K50" s="16">
        <f t="shared" si="16"/>
        <v>85.464</v>
      </c>
      <c r="L50" s="15">
        <v>1</v>
      </c>
      <c r="M50" s="20" t="s">
        <v>19</v>
      </c>
    </row>
    <row r="51" ht="38" customHeight="1" spans="1:13">
      <c r="A51" s="11" t="s">
        <v>125</v>
      </c>
      <c r="B51" s="12" t="s">
        <v>15</v>
      </c>
      <c r="C51" s="14" t="s">
        <v>126</v>
      </c>
      <c r="D51" s="11" t="s">
        <v>127</v>
      </c>
      <c r="E51" s="11" t="s">
        <v>128</v>
      </c>
      <c r="F51" s="9">
        <v>70.7</v>
      </c>
      <c r="G51" s="17">
        <v>1</v>
      </c>
      <c r="H51" s="16">
        <f t="shared" si="17"/>
        <v>42.42</v>
      </c>
      <c r="I51" s="21">
        <v>85.72</v>
      </c>
      <c r="J51" s="21">
        <f t="shared" si="15"/>
        <v>34.288</v>
      </c>
      <c r="K51" s="21">
        <v>76.708</v>
      </c>
      <c r="L51" s="17">
        <v>1</v>
      </c>
      <c r="M51" s="20" t="s">
        <v>19</v>
      </c>
    </row>
    <row r="52" ht="38" customHeight="1" spans="1:13">
      <c r="A52" s="11" t="s">
        <v>129</v>
      </c>
      <c r="B52" s="9" t="s">
        <v>21</v>
      </c>
      <c r="C52" s="14" t="s">
        <v>126</v>
      </c>
      <c r="D52" s="11" t="s">
        <v>127</v>
      </c>
      <c r="E52" s="11" t="s">
        <v>130</v>
      </c>
      <c r="F52" s="9">
        <v>64.5</v>
      </c>
      <c r="G52" s="17">
        <v>2</v>
      </c>
      <c r="H52" s="16">
        <f t="shared" si="17"/>
        <v>38.7</v>
      </c>
      <c r="I52" s="21">
        <v>84.28</v>
      </c>
      <c r="J52" s="21">
        <f t="shared" si="15"/>
        <v>33.712</v>
      </c>
      <c r="K52" s="21">
        <v>72.412</v>
      </c>
      <c r="L52" s="17">
        <v>2</v>
      </c>
      <c r="M52" s="22"/>
    </row>
    <row r="53" ht="38" customHeight="1" spans="1:13">
      <c r="A53" s="11" t="s">
        <v>131</v>
      </c>
      <c r="B53" s="12" t="s">
        <v>21</v>
      </c>
      <c r="C53" s="14" t="s">
        <v>132</v>
      </c>
      <c r="D53" s="11" t="s">
        <v>133</v>
      </c>
      <c r="E53" s="11" t="s">
        <v>134</v>
      </c>
      <c r="F53" s="9">
        <v>79.2</v>
      </c>
      <c r="G53" s="17">
        <v>1</v>
      </c>
      <c r="H53" s="16">
        <f t="shared" si="17"/>
        <v>47.52</v>
      </c>
      <c r="I53" s="21">
        <v>87.34</v>
      </c>
      <c r="J53" s="21">
        <f t="shared" si="15"/>
        <v>34.936</v>
      </c>
      <c r="K53" s="21">
        <v>82.456</v>
      </c>
      <c r="L53" s="17">
        <v>1</v>
      </c>
      <c r="M53" s="20" t="s">
        <v>19</v>
      </c>
    </row>
    <row r="54" ht="38" customHeight="1" spans="1:13">
      <c r="A54" s="11" t="s">
        <v>135</v>
      </c>
      <c r="B54" s="9" t="s">
        <v>21</v>
      </c>
      <c r="C54" s="14" t="s">
        <v>132</v>
      </c>
      <c r="D54" s="11" t="s">
        <v>133</v>
      </c>
      <c r="E54" s="11" t="s">
        <v>136</v>
      </c>
      <c r="F54" s="9">
        <v>75</v>
      </c>
      <c r="G54" s="17">
        <v>2</v>
      </c>
      <c r="H54" s="16">
        <f t="shared" si="17"/>
        <v>45</v>
      </c>
      <c r="I54" s="21">
        <v>84.94</v>
      </c>
      <c r="J54" s="21">
        <f t="shared" ref="J54:J63" si="18">PRODUCT(I54*0.4)</f>
        <v>33.976</v>
      </c>
      <c r="K54" s="21">
        <f t="shared" ref="K54:K63" si="19">SUM(H54+J54)</f>
        <v>78.976</v>
      </c>
      <c r="L54" s="17">
        <v>2</v>
      </c>
      <c r="M54" s="22"/>
    </row>
    <row r="55" ht="38" customHeight="1" spans="1:13">
      <c r="A55" s="11" t="s">
        <v>137</v>
      </c>
      <c r="B55" s="9" t="s">
        <v>21</v>
      </c>
      <c r="C55" s="14" t="s">
        <v>132</v>
      </c>
      <c r="D55" s="11" t="s">
        <v>133</v>
      </c>
      <c r="E55" s="11" t="s">
        <v>138</v>
      </c>
      <c r="F55" s="9">
        <v>73.4</v>
      </c>
      <c r="G55" s="17">
        <v>3</v>
      </c>
      <c r="H55" s="16">
        <f t="shared" si="17"/>
        <v>44.04</v>
      </c>
      <c r="I55" s="21">
        <v>85.86</v>
      </c>
      <c r="J55" s="21">
        <f t="shared" si="18"/>
        <v>34.344</v>
      </c>
      <c r="K55" s="21">
        <f t="shared" si="19"/>
        <v>78.384</v>
      </c>
      <c r="L55" s="17">
        <v>3</v>
      </c>
      <c r="M55" s="22"/>
    </row>
    <row r="56" ht="38" customHeight="1" spans="1:13">
      <c r="A56" s="11" t="s">
        <v>139</v>
      </c>
      <c r="B56" s="18" t="s">
        <v>21</v>
      </c>
      <c r="C56" s="15" t="s">
        <v>140</v>
      </c>
      <c r="D56" s="19" t="s">
        <v>141</v>
      </c>
      <c r="E56" s="11" t="s">
        <v>142</v>
      </c>
      <c r="F56" s="9">
        <v>85</v>
      </c>
      <c r="G56" s="17">
        <v>1</v>
      </c>
      <c r="H56" s="16">
        <f t="shared" si="17"/>
        <v>51</v>
      </c>
      <c r="I56" s="21">
        <v>85.66</v>
      </c>
      <c r="J56" s="21">
        <f t="shared" si="18"/>
        <v>34.264</v>
      </c>
      <c r="K56" s="21">
        <f t="shared" si="19"/>
        <v>85.264</v>
      </c>
      <c r="L56" s="17">
        <v>1</v>
      </c>
      <c r="M56" s="20" t="s">
        <v>19</v>
      </c>
    </row>
    <row r="57" ht="38" customHeight="1" spans="1:13">
      <c r="A57" s="11" t="s">
        <v>143</v>
      </c>
      <c r="B57" s="17" t="s">
        <v>21</v>
      </c>
      <c r="C57" s="15" t="s">
        <v>140</v>
      </c>
      <c r="D57" s="19" t="s">
        <v>97</v>
      </c>
      <c r="E57" s="11" t="s">
        <v>144</v>
      </c>
      <c r="F57" s="9">
        <v>85.8</v>
      </c>
      <c r="G57" s="17">
        <v>1</v>
      </c>
      <c r="H57" s="16">
        <f t="shared" si="17"/>
        <v>51.48</v>
      </c>
      <c r="I57" s="21">
        <v>85.12</v>
      </c>
      <c r="J57" s="21">
        <f t="shared" si="18"/>
        <v>34.048</v>
      </c>
      <c r="K57" s="21">
        <f t="shared" si="19"/>
        <v>85.528</v>
      </c>
      <c r="L57" s="17">
        <v>1</v>
      </c>
      <c r="M57" s="20" t="s">
        <v>19</v>
      </c>
    </row>
    <row r="58" ht="38" customHeight="1" spans="1:13">
      <c r="A58" s="11" t="s">
        <v>145</v>
      </c>
      <c r="B58" s="12" t="s">
        <v>21</v>
      </c>
      <c r="C58" s="14" t="s">
        <v>146</v>
      </c>
      <c r="D58" s="11" t="s">
        <v>147</v>
      </c>
      <c r="E58" s="11" t="s">
        <v>148</v>
      </c>
      <c r="F58" s="9">
        <v>84.8</v>
      </c>
      <c r="G58" s="17">
        <v>1</v>
      </c>
      <c r="H58" s="16">
        <f t="shared" si="17"/>
        <v>50.88</v>
      </c>
      <c r="I58" s="21">
        <v>85.26</v>
      </c>
      <c r="J58" s="21">
        <f t="shared" si="18"/>
        <v>34.104</v>
      </c>
      <c r="K58" s="21">
        <f t="shared" si="19"/>
        <v>84.984</v>
      </c>
      <c r="L58" s="17">
        <v>1</v>
      </c>
      <c r="M58" s="20" t="s">
        <v>19</v>
      </c>
    </row>
    <row r="59" ht="38" customHeight="1" spans="1:13">
      <c r="A59" s="11" t="s">
        <v>149</v>
      </c>
      <c r="B59" s="9" t="s">
        <v>21</v>
      </c>
      <c r="C59" s="14" t="s">
        <v>146</v>
      </c>
      <c r="D59" s="11" t="s">
        <v>147</v>
      </c>
      <c r="E59" s="11" t="s">
        <v>150</v>
      </c>
      <c r="F59" s="9">
        <v>76.2</v>
      </c>
      <c r="G59" s="17">
        <v>3</v>
      </c>
      <c r="H59" s="16">
        <f t="shared" si="17"/>
        <v>45.72</v>
      </c>
      <c r="I59" s="21">
        <v>85.46</v>
      </c>
      <c r="J59" s="21">
        <f t="shared" si="18"/>
        <v>34.184</v>
      </c>
      <c r="K59" s="21">
        <f t="shared" si="19"/>
        <v>79.904</v>
      </c>
      <c r="L59" s="17">
        <v>2</v>
      </c>
      <c r="M59" s="22"/>
    </row>
    <row r="60" ht="38" customHeight="1" spans="1:13">
      <c r="A60" s="11" t="s">
        <v>151</v>
      </c>
      <c r="B60" s="9" t="s">
        <v>21</v>
      </c>
      <c r="C60" s="14" t="s">
        <v>146</v>
      </c>
      <c r="D60" s="11" t="s">
        <v>147</v>
      </c>
      <c r="E60" s="11" t="s">
        <v>152</v>
      </c>
      <c r="F60" s="9">
        <v>75.5</v>
      </c>
      <c r="G60" s="17">
        <v>2</v>
      </c>
      <c r="H60" s="16">
        <f t="shared" si="17"/>
        <v>45.3</v>
      </c>
      <c r="I60" s="21">
        <v>85.64</v>
      </c>
      <c r="J60" s="21">
        <f t="shared" si="18"/>
        <v>34.256</v>
      </c>
      <c r="K60" s="21">
        <f t="shared" si="19"/>
        <v>79.556</v>
      </c>
      <c r="L60" s="17">
        <v>3</v>
      </c>
      <c r="M60" s="22"/>
    </row>
    <row r="61" ht="38" customHeight="1" spans="1:13">
      <c r="A61" s="11" t="s">
        <v>153</v>
      </c>
      <c r="B61" s="9" t="s">
        <v>21</v>
      </c>
      <c r="C61" s="14" t="s">
        <v>146</v>
      </c>
      <c r="D61" s="11" t="s">
        <v>154</v>
      </c>
      <c r="E61" s="11" t="s">
        <v>155</v>
      </c>
      <c r="F61" s="9">
        <v>61.9</v>
      </c>
      <c r="G61" s="17">
        <v>1</v>
      </c>
      <c r="H61" s="16">
        <f t="shared" si="17"/>
        <v>37.14</v>
      </c>
      <c r="I61" s="21">
        <v>85.54</v>
      </c>
      <c r="J61" s="21">
        <f t="shared" si="18"/>
        <v>34.216</v>
      </c>
      <c r="K61" s="21">
        <f t="shared" si="19"/>
        <v>71.356</v>
      </c>
      <c r="L61" s="17">
        <v>1</v>
      </c>
      <c r="M61" s="20" t="s">
        <v>19</v>
      </c>
    </row>
    <row r="62" ht="38" customHeight="1" spans="1:13">
      <c r="A62" s="11" t="s">
        <v>156</v>
      </c>
      <c r="B62" s="9" t="s">
        <v>21</v>
      </c>
      <c r="C62" s="14" t="s">
        <v>146</v>
      </c>
      <c r="D62" s="11" t="s">
        <v>157</v>
      </c>
      <c r="E62" s="11" t="s">
        <v>158</v>
      </c>
      <c r="F62" s="9">
        <v>74.5</v>
      </c>
      <c r="G62" s="17">
        <v>1</v>
      </c>
      <c r="H62" s="16">
        <f t="shared" si="17"/>
        <v>44.7</v>
      </c>
      <c r="I62" s="21">
        <v>86.76</v>
      </c>
      <c r="J62" s="21">
        <f t="shared" si="18"/>
        <v>34.704</v>
      </c>
      <c r="K62" s="21">
        <f t="shared" si="19"/>
        <v>79.404</v>
      </c>
      <c r="L62" s="17">
        <v>1</v>
      </c>
      <c r="M62" s="20" t="s">
        <v>19</v>
      </c>
    </row>
    <row r="63" ht="38" customHeight="1" spans="1:13">
      <c r="A63" s="11" t="s">
        <v>159</v>
      </c>
      <c r="B63" s="12" t="s">
        <v>21</v>
      </c>
      <c r="C63" s="9" t="s">
        <v>160</v>
      </c>
      <c r="D63" s="11" t="s">
        <v>161</v>
      </c>
      <c r="E63" s="11" t="s">
        <v>162</v>
      </c>
      <c r="F63" s="9">
        <v>62.7</v>
      </c>
      <c r="G63" s="17">
        <v>1</v>
      </c>
      <c r="H63" s="16">
        <f t="shared" si="17"/>
        <v>37.62</v>
      </c>
      <c r="I63" s="21">
        <v>85.08</v>
      </c>
      <c r="J63" s="21">
        <f t="shared" si="18"/>
        <v>34.032</v>
      </c>
      <c r="K63" s="21">
        <f t="shared" si="19"/>
        <v>71.652</v>
      </c>
      <c r="L63" s="17">
        <v>1</v>
      </c>
      <c r="M63" s="20" t="s">
        <v>19</v>
      </c>
    </row>
    <row r="64" ht="38" customHeight="1" spans="1:13">
      <c r="A64" s="11" t="s">
        <v>163</v>
      </c>
      <c r="B64" s="12" t="s">
        <v>21</v>
      </c>
      <c r="C64" s="9" t="s">
        <v>160</v>
      </c>
      <c r="D64" s="11" t="s">
        <v>157</v>
      </c>
      <c r="E64" s="11" t="s">
        <v>164</v>
      </c>
      <c r="F64" s="9">
        <v>79.8</v>
      </c>
      <c r="G64" s="17">
        <v>1</v>
      </c>
      <c r="H64" s="16">
        <f t="shared" si="17"/>
        <v>47.88</v>
      </c>
      <c r="I64" s="21">
        <v>85.46</v>
      </c>
      <c r="J64" s="21">
        <v>34.184</v>
      </c>
      <c r="K64" s="21">
        <v>82.064</v>
      </c>
      <c r="L64" s="17">
        <v>1</v>
      </c>
      <c r="M64" s="20" t="s">
        <v>19</v>
      </c>
    </row>
    <row r="65" ht="38" customHeight="1" spans="1:13">
      <c r="A65" s="11" t="s">
        <v>165</v>
      </c>
      <c r="B65" s="12" t="s">
        <v>21</v>
      </c>
      <c r="C65" s="9" t="s">
        <v>160</v>
      </c>
      <c r="D65" s="11" t="s">
        <v>157</v>
      </c>
      <c r="E65" s="11" t="s">
        <v>166</v>
      </c>
      <c r="F65" s="9">
        <v>72.9</v>
      </c>
      <c r="G65" s="17">
        <v>2</v>
      </c>
      <c r="H65" s="16">
        <f t="shared" si="17"/>
        <v>43.74</v>
      </c>
      <c r="I65" s="21">
        <v>84.4</v>
      </c>
      <c r="J65" s="21">
        <f>PRODUCT(I65*0.4)</f>
        <v>33.76</v>
      </c>
      <c r="K65" s="21">
        <f>SUM(H65+J65)</f>
        <v>77.5</v>
      </c>
      <c r="L65" s="17">
        <v>2</v>
      </c>
      <c r="M65" s="22"/>
    </row>
    <row r="66" ht="38" customHeight="1" spans="1:13">
      <c r="A66" s="11" t="s">
        <v>167</v>
      </c>
      <c r="B66" s="12" t="s">
        <v>21</v>
      </c>
      <c r="C66" s="9" t="s">
        <v>160</v>
      </c>
      <c r="D66" s="11" t="s">
        <v>157</v>
      </c>
      <c r="E66" s="11" t="s">
        <v>168</v>
      </c>
      <c r="F66" s="9">
        <v>72.8</v>
      </c>
      <c r="G66" s="17">
        <v>3</v>
      </c>
      <c r="H66" s="16">
        <f t="shared" si="17"/>
        <v>43.68</v>
      </c>
      <c r="I66" s="21">
        <v>84.3</v>
      </c>
      <c r="J66" s="21">
        <f>PRODUCT(I66*0.4)</f>
        <v>33.72</v>
      </c>
      <c r="K66" s="21">
        <f>SUM(H66+J66)</f>
        <v>77.4</v>
      </c>
      <c r="L66" s="17">
        <v>3</v>
      </c>
      <c r="M66" s="22"/>
    </row>
    <row r="67" ht="38" customHeight="1" spans="1:13">
      <c r="A67" s="11" t="s">
        <v>169</v>
      </c>
      <c r="B67" s="9" t="s">
        <v>21</v>
      </c>
      <c r="C67" s="9" t="s">
        <v>160</v>
      </c>
      <c r="D67" s="11" t="s">
        <v>97</v>
      </c>
      <c r="E67" s="11" t="s">
        <v>170</v>
      </c>
      <c r="F67" s="9">
        <v>60.9</v>
      </c>
      <c r="G67" s="17">
        <v>1</v>
      </c>
      <c r="H67" s="16">
        <f t="shared" ref="H67:H73" si="20">PRODUCT(F67*0.6)</f>
        <v>36.54</v>
      </c>
      <c r="I67" s="21">
        <v>84.36</v>
      </c>
      <c r="J67" s="21">
        <f t="shared" ref="J67:J73" si="21">PRODUCT(I67*0.4)</f>
        <v>33.744</v>
      </c>
      <c r="K67" s="21">
        <f t="shared" ref="K67:K73" si="22">SUM(H67+J67)</f>
        <v>70.284</v>
      </c>
      <c r="L67" s="17">
        <v>1</v>
      </c>
      <c r="M67" s="20" t="s">
        <v>19</v>
      </c>
    </row>
    <row r="68" ht="38" customHeight="1" spans="1:13">
      <c r="A68" s="11" t="s">
        <v>171</v>
      </c>
      <c r="B68" s="9" t="s">
        <v>21</v>
      </c>
      <c r="C68" s="9" t="s">
        <v>160</v>
      </c>
      <c r="D68" s="11" t="s">
        <v>172</v>
      </c>
      <c r="E68" s="11" t="s">
        <v>173</v>
      </c>
      <c r="F68" s="9">
        <v>74.5</v>
      </c>
      <c r="G68" s="17">
        <v>1</v>
      </c>
      <c r="H68" s="16">
        <f t="shared" si="20"/>
        <v>44.7</v>
      </c>
      <c r="I68" s="21">
        <v>87.2</v>
      </c>
      <c r="J68" s="21">
        <f t="shared" si="21"/>
        <v>34.88</v>
      </c>
      <c r="K68" s="21">
        <f t="shared" si="22"/>
        <v>79.58</v>
      </c>
      <c r="L68" s="17">
        <v>1</v>
      </c>
      <c r="M68" s="20" t="s">
        <v>19</v>
      </c>
    </row>
    <row r="69" ht="38" customHeight="1" spans="1:13">
      <c r="A69" s="11" t="s">
        <v>174</v>
      </c>
      <c r="B69" s="12" t="s">
        <v>15</v>
      </c>
      <c r="C69" s="9" t="s">
        <v>160</v>
      </c>
      <c r="D69" s="11" t="s">
        <v>175</v>
      </c>
      <c r="E69" s="11" t="s">
        <v>176</v>
      </c>
      <c r="F69" s="9">
        <v>79.4</v>
      </c>
      <c r="G69" s="17">
        <v>1</v>
      </c>
      <c r="H69" s="16">
        <f t="shared" si="20"/>
        <v>47.64</v>
      </c>
      <c r="I69" s="21">
        <v>85.64</v>
      </c>
      <c r="J69" s="21">
        <f t="shared" si="21"/>
        <v>34.256</v>
      </c>
      <c r="K69" s="21">
        <f t="shared" si="22"/>
        <v>81.896</v>
      </c>
      <c r="L69" s="17">
        <v>1</v>
      </c>
      <c r="M69" s="20" t="s">
        <v>19</v>
      </c>
    </row>
    <row r="70" ht="38" customHeight="1" spans="1:13">
      <c r="A70" s="11" t="s">
        <v>177</v>
      </c>
      <c r="B70" s="12" t="s">
        <v>15</v>
      </c>
      <c r="C70" s="9" t="s">
        <v>160</v>
      </c>
      <c r="D70" s="11" t="s">
        <v>178</v>
      </c>
      <c r="E70" s="11" t="s">
        <v>179</v>
      </c>
      <c r="F70" s="9">
        <v>75.5</v>
      </c>
      <c r="G70" s="17">
        <v>1</v>
      </c>
      <c r="H70" s="16">
        <f t="shared" si="20"/>
        <v>45.3</v>
      </c>
      <c r="I70" s="21">
        <v>86.04</v>
      </c>
      <c r="J70" s="21">
        <f t="shared" si="21"/>
        <v>34.416</v>
      </c>
      <c r="K70" s="21">
        <f t="shared" si="22"/>
        <v>79.716</v>
      </c>
      <c r="L70" s="17">
        <v>1</v>
      </c>
      <c r="M70" s="20" t="s">
        <v>19</v>
      </c>
    </row>
    <row r="71" ht="38" customHeight="1" spans="1:13">
      <c r="A71" s="11" t="s">
        <v>180</v>
      </c>
      <c r="B71" s="12" t="s">
        <v>21</v>
      </c>
      <c r="C71" s="9" t="s">
        <v>160</v>
      </c>
      <c r="D71" s="11" t="s">
        <v>178</v>
      </c>
      <c r="E71" s="11" t="s">
        <v>181</v>
      </c>
      <c r="F71" s="9">
        <v>68.6</v>
      </c>
      <c r="G71" s="17">
        <v>2</v>
      </c>
      <c r="H71" s="16">
        <f t="shared" si="20"/>
        <v>41.16</v>
      </c>
      <c r="I71" s="21">
        <v>85.2</v>
      </c>
      <c r="J71" s="21">
        <f t="shared" si="21"/>
        <v>34.08</v>
      </c>
      <c r="K71" s="21">
        <f t="shared" si="22"/>
        <v>75.24</v>
      </c>
      <c r="L71" s="17">
        <v>2</v>
      </c>
      <c r="M71" s="22"/>
    </row>
    <row r="72" ht="38" customHeight="1" spans="1:13">
      <c r="A72" s="11" t="s">
        <v>182</v>
      </c>
      <c r="B72" s="12" t="s">
        <v>21</v>
      </c>
      <c r="C72" s="14" t="s">
        <v>183</v>
      </c>
      <c r="D72" s="11" t="s">
        <v>184</v>
      </c>
      <c r="E72" s="11" t="s">
        <v>185</v>
      </c>
      <c r="F72" s="9">
        <v>77.1</v>
      </c>
      <c r="G72" s="17">
        <v>2</v>
      </c>
      <c r="H72" s="16">
        <f t="shared" si="20"/>
        <v>46.26</v>
      </c>
      <c r="I72" s="21">
        <v>87.62</v>
      </c>
      <c r="J72" s="21">
        <f t="shared" si="21"/>
        <v>35.048</v>
      </c>
      <c r="K72" s="21">
        <f t="shared" si="22"/>
        <v>81.308</v>
      </c>
      <c r="L72" s="17">
        <v>1</v>
      </c>
      <c r="M72" s="20" t="s">
        <v>19</v>
      </c>
    </row>
    <row r="73" ht="38" customHeight="1" spans="1:13">
      <c r="A73" s="11" t="s">
        <v>186</v>
      </c>
      <c r="B73" s="12" t="s">
        <v>21</v>
      </c>
      <c r="C73" s="14" t="s">
        <v>183</v>
      </c>
      <c r="D73" s="11" t="s">
        <v>184</v>
      </c>
      <c r="E73" s="11" t="s">
        <v>187</v>
      </c>
      <c r="F73" s="9">
        <v>77.5</v>
      </c>
      <c r="G73" s="17">
        <v>1</v>
      </c>
      <c r="H73" s="16">
        <f t="shared" si="20"/>
        <v>46.5</v>
      </c>
      <c r="I73" s="21">
        <v>86.84</v>
      </c>
      <c r="J73" s="21">
        <f t="shared" si="21"/>
        <v>34.736</v>
      </c>
      <c r="K73" s="21">
        <f t="shared" si="22"/>
        <v>81.236</v>
      </c>
      <c r="L73" s="17">
        <v>2</v>
      </c>
      <c r="M73" s="22"/>
    </row>
    <row r="74" ht="38" customHeight="1" spans="1:13">
      <c r="A74" s="11" t="s">
        <v>188</v>
      </c>
      <c r="B74" s="12" t="s">
        <v>21</v>
      </c>
      <c r="C74" s="14" t="s">
        <v>183</v>
      </c>
      <c r="D74" s="11" t="s">
        <v>184</v>
      </c>
      <c r="E74" s="11" t="s">
        <v>189</v>
      </c>
      <c r="F74" s="9">
        <v>75.5</v>
      </c>
      <c r="G74" s="17">
        <v>3</v>
      </c>
      <c r="H74" s="16">
        <f t="shared" ref="H74:H93" si="23">PRODUCT(F74*0.6)</f>
        <v>45.3</v>
      </c>
      <c r="I74" s="21">
        <v>88.38</v>
      </c>
      <c r="J74" s="21">
        <f t="shared" ref="J74:J93" si="24">PRODUCT(I74*0.4)</f>
        <v>35.352</v>
      </c>
      <c r="K74" s="21">
        <f t="shared" ref="K74:K93" si="25">SUM(H74+J74)</f>
        <v>80.652</v>
      </c>
      <c r="L74" s="17">
        <v>3</v>
      </c>
      <c r="M74" s="22"/>
    </row>
    <row r="75" ht="38" customHeight="1" spans="1:13">
      <c r="A75" s="11" t="s">
        <v>190</v>
      </c>
      <c r="B75" s="12" t="s">
        <v>21</v>
      </c>
      <c r="C75" s="14" t="s">
        <v>183</v>
      </c>
      <c r="D75" s="11" t="s">
        <v>97</v>
      </c>
      <c r="E75" s="11" t="s">
        <v>191</v>
      </c>
      <c r="F75" s="9">
        <v>80.4</v>
      </c>
      <c r="G75" s="17">
        <v>1</v>
      </c>
      <c r="H75" s="16">
        <f t="shared" si="23"/>
        <v>48.24</v>
      </c>
      <c r="I75" s="21">
        <v>85.36</v>
      </c>
      <c r="J75" s="21">
        <f t="shared" si="24"/>
        <v>34.144</v>
      </c>
      <c r="K75" s="21">
        <f t="shared" si="25"/>
        <v>82.384</v>
      </c>
      <c r="L75" s="17">
        <v>1</v>
      </c>
      <c r="M75" s="20" t="s">
        <v>19</v>
      </c>
    </row>
    <row r="76" ht="38" customHeight="1" spans="1:13">
      <c r="A76" s="11" t="s">
        <v>192</v>
      </c>
      <c r="B76" s="9" t="s">
        <v>15</v>
      </c>
      <c r="C76" s="14" t="s">
        <v>183</v>
      </c>
      <c r="D76" s="11" t="s">
        <v>97</v>
      </c>
      <c r="E76" s="11" t="s">
        <v>193</v>
      </c>
      <c r="F76" s="9">
        <v>71.5</v>
      </c>
      <c r="G76" s="17">
        <v>2</v>
      </c>
      <c r="H76" s="16">
        <f t="shared" si="23"/>
        <v>42.9</v>
      </c>
      <c r="I76" s="21">
        <v>87.16</v>
      </c>
      <c r="J76" s="21">
        <f t="shared" si="24"/>
        <v>34.864</v>
      </c>
      <c r="K76" s="21">
        <f t="shared" si="25"/>
        <v>77.764</v>
      </c>
      <c r="L76" s="17">
        <v>2</v>
      </c>
      <c r="M76" s="22"/>
    </row>
    <row r="77" ht="38" customHeight="1" spans="1:13">
      <c r="A77" s="13" t="s">
        <v>194</v>
      </c>
      <c r="B77" s="9" t="s">
        <v>21</v>
      </c>
      <c r="C77" s="14" t="s">
        <v>183</v>
      </c>
      <c r="D77" s="13" t="s">
        <v>195</v>
      </c>
      <c r="E77" s="13" t="s">
        <v>196</v>
      </c>
      <c r="F77" s="9">
        <v>64</v>
      </c>
      <c r="G77" s="17">
        <v>1</v>
      </c>
      <c r="H77" s="16">
        <f t="shared" si="23"/>
        <v>38.4</v>
      </c>
      <c r="I77" s="21">
        <v>86</v>
      </c>
      <c r="J77" s="21">
        <f t="shared" si="24"/>
        <v>34.4</v>
      </c>
      <c r="K77" s="21">
        <f t="shared" si="25"/>
        <v>72.8</v>
      </c>
      <c r="L77" s="17">
        <v>1</v>
      </c>
      <c r="M77" s="20" t="s">
        <v>19</v>
      </c>
    </row>
    <row r="78" ht="38" customHeight="1" spans="1:13">
      <c r="A78" s="11" t="s">
        <v>197</v>
      </c>
      <c r="B78" s="12" t="s">
        <v>21</v>
      </c>
      <c r="C78" s="14" t="s">
        <v>198</v>
      </c>
      <c r="D78" s="11" t="s">
        <v>199</v>
      </c>
      <c r="E78" s="11" t="s">
        <v>200</v>
      </c>
      <c r="F78" s="9">
        <v>69.2</v>
      </c>
      <c r="G78" s="17">
        <v>1</v>
      </c>
      <c r="H78" s="16">
        <f t="shared" si="23"/>
        <v>41.52</v>
      </c>
      <c r="I78" s="21">
        <v>86.96</v>
      </c>
      <c r="J78" s="21">
        <f t="shared" si="24"/>
        <v>34.784</v>
      </c>
      <c r="K78" s="21">
        <f t="shared" si="25"/>
        <v>76.304</v>
      </c>
      <c r="L78" s="17">
        <v>1</v>
      </c>
      <c r="M78" s="20" t="s">
        <v>19</v>
      </c>
    </row>
    <row r="79" ht="38" customHeight="1" spans="1:13">
      <c r="A79" s="11" t="s">
        <v>201</v>
      </c>
      <c r="B79" s="12" t="s">
        <v>21</v>
      </c>
      <c r="C79" s="14" t="s">
        <v>198</v>
      </c>
      <c r="D79" s="11" t="s">
        <v>202</v>
      </c>
      <c r="E79" s="11" t="s">
        <v>203</v>
      </c>
      <c r="F79" s="9">
        <v>77.8</v>
      </c>
      <c r="G79" s="17">
        <v>1</v>
      </c>
      <c r="H79" s="16">
        <f t="shared" si="23"/>
        <v>46.68</v>
      </c>
      <c r="I79" s="21">
        <v>85.44</v>
      </c>
      <c r="J79" s="21">
        <f t="shared" si="24"/>
        <v>34.176</v>
      </c>
      <c r="K79" s="21">
        <f t="shared" si="25"/>
        <v>80.856</v>
      </c>
      <c r="L79" s="17">
        <v>1</v>
      </c>
      <c r="M79" s="20" t="s">
        <v>19</v>
      </c>
    </row>
    <row r="80" ht="38" customHeight="1" spans="1:13">
      <c r="A80" s="11" t="s">
        <v>204</v>
      </c>
      <c r="B80" s="12" t="s">
        <v>15</v>
      </c>
      <c r="C80" s="14" t="s">
        <v>198</v>
      </c>
      <c r="D80" s="11" t="s">
        <v>202</v>
      </c>
      <c r="E80" s="11" t="s">
        <v>205</v>
      </c>
      <c r="F80" s="9">
        <v>73.7</v>
      </c>
      <c r="G80" s="17">
        <v>2</v>
      </c>
      <c r="H80" s="16">
        <f t="shared" si="23"/>
        <v>44.22</v>
      </c>
      <c r="I80" s="21">
        <v>84.92</v>
      </c>
      <c r="J80" s="21">
        <f t="shared" si="24"/>
        <v>33.968</v>
      </c>
      <c r="K80" s="21">
        <f t="shared" si="25"/>
        <v>78.188</v>
      </c>
      <c r="L80" s="17">
        <v>2</v>
      </c>
      <c r="M80" s="22"/>
    </row>
    <row r="81" ht="38" customHeight="1" spans="1:13">
      <c r="A81" s="11" t="s">
        <v>206</v>
      </c>
      <c r="B81" s="12" t="s">
        <v>21</v>
      </c>
      <c r="C81" s="14" t="s">
        <v>198</v>
      </c>
      <c r="D81" s="11" t="s">
        <v>202</v>
      </c>
      <c r="E81" s="11" t="s">
        <v>207</v>
      </c>
      <c r="F81" s="9">
        <v>64.8</v>
      </c>
      <c r="G81" s="17">
        <v>3</v>
      </c>
      <c r="H81" s="16">
        <f t="shared" si="23"/>
        <v>38.88</v>
      </c>
      <c r="I81" s="21">
        <v>87.52</v>
      </c>
      <c r="J81" s="21">
        <f t="shared" si="24"/>
        <v>35.008</v>
      </c>
      <c r="K81" s="21">
        <f t="shared" si="25"/>
        <v>73.888</v>
      </c>
      <c r="L81" s="17">
        <v>3</v>
      </c>
      <c r="M81" s="22"/>
    </row>
    <row r="82" ht="38" customHeight="1" spans="1:13">
      <c r="A82" s="11" t="s">
        <v>208</v>
      </c>
      <c r="B82" s="12" t="s">
        <v>21</v>
      </c>
      <c r="C82" s="14" t="s">
        <v>198</v>
      </c>
      <c r="D82" s="11" t="s">
        <v>209</v>
      </c>
      <c r="E82" s="11" t="s">
        <v>210</v>
      </c>
      <c r="F82" s="9">
        <v>86.4</v>
      </c>
      <c r="G82" s="17">
        <v>1</v>
      </c>
      <c r="H82" s="16">
        <f t="shared" si="23"/>
        <v>51.84</v>
      </c>
      <c r="I82" s="21">
        <v>88.52</v>
      </c>
      <c r="J82" s="21">
        <f t="shared" si="24"/>
        <v>35.408</v>
      </c>
      <c r="K82" s="21">
        <f t="shared" si="25"/>
        <v>87.248</v>
      </c>
      <c r="L82" s="17">
        <v>1</v>
      </c>
      <c r="M82" s="20" t="s">
        <v>19</v>
      </c>
    </row>
    <row r="83" ht="38" customHeight="1" spans="1:13">
      <c r="A83" s="11" t="s">
        <v>211</v>
      </c>
      <c r="B83" s="12" t="s">
        <v>21</v>
      </c>
      <c r="C83" s="14" t="s">
        <v>198</v>
      </c>
      <c r="D83" s="11" t="s">
        <v>209</v>
      </c>
      <c r="E83" s="11" t="s">
        <v>212</v>
      </c>
      <c r="F83" s="9">
        <v>82</v>
      </c>
      <c r="G83" s="17">
        <v>2</v>
      </c>
      <c r="H83" s="16">
        <f t="shared" si="23"/>
        <v>49.2</v>
      </c>
      <c r="I83" s="21">
        <v>85.88</v>
      </c>
      <c r="J83" s="21">
        <f t="shared" si="24"/>
        <v>34.352</v>
      </c>
      <c r="K83" s="21">
        <f t="shared" si="25"/>
        <v>83.552</v>
      </c>
      <c r="L83" s="17">
        <v>2</v>
      </c>
      <c r="M83" s="20" t="s">
        <v>19</v>
      </c>
    </row>
    <row r="84" ht="38" customHeight="1" spans="1:13">
      <c r="A84" s="11" t="s">
        <v>213</v>
      </c>
      <c r="B84" s="12" t="s">
        <v>15</v>
      </c>
      <c r="C84" s="14" t="s">
        <v>198</v>
      </c>
      <c r="D84" s="11" t="s">
        <v>209</v>
      </c>
      <c r="E84" s="11" t="s">
        <v>214</v>
      </c>
      <c r="F84" s="9">
        <v>81.6</v>
      </c>
      <c r="G84" s="17">
        <v>3</v>
      </c>
      <c r="H84" s="16">
        <f t="shared" si="23"/>
        <v>48.96</v>
      </c>
      <c r="I84" s="21">
        <v>85.38</v>
      </c>
      <c r="J84" s="21">
        <f t="shared" si="24"/>
        <v>34.152</v>
      </c>
      <c r="K84" s="21">
        <f t="shared" si="25"/>
        <v>83.112</v>
      </c>
      <c r="L84" s="17">
        <v>3</v>
      </c>
      <c r="M84" s="20" t="s">
        <v>19</v>
      </c>
    </row>
    <row r="85" ht="38" customHeight="1" spans="1:13">
      <c r="A85" s="11" t="s">
        <v>215</v>
      </c>
      <c r="B85" s="12" t="s">
        <v>21</v>
      </c>
      <c r="C85" s="14" t="s">
        <v>198</v>
      </c>
      <c r="D85" s="11" t="s">
        <v>209</v>
      </c>
      <c r="E85" s="11" t="s">
        <v>216</v>
      </c>
      <c r="F85" s="9">
        <v>80.4</v>
      </c>
      <c r="G85" s="17">
        <v>4</v>
      </c>
      <c r="H85" s="16">
        <f t="shared" si="23"/>
        <v>48.24</v>
      </c>
      <c r="I85" s="21" t="s">
        <v>102</v>
      </c>
      <c r="J85" s="21"/>
      <c r="K85" s="21"/>
      <c r="L85" s="17"/>
      <c r="M85" s="22"/>
    </row>
    <row r="86" ht="38" customHeight="1" spans="1:13">
      <c r="A86" s="11" t="s">
        <v>217</v>
      </c>
      <c r="B86" s="12" t="s">
        <v>21</v>
      </c>
      <c r="C86" s="14" t="s">
        <v>198</v>
      </c>
      <c r="D86" s="11" t="s">
        <v>209</v>
      </c>
      <c r="E86" s="11" t="s">
        <v>218</v>
      </c>
      <c r="F86" s="9">
        <v>73.2</v>
      </c>
      <c r="G86" s="17">
        <v>5</v>
      </c>
      <c r="H86" s="16">
        <f t="shared" si="23"/>
        <v>43.92</v>
      </c>
      <c r="I86" s="21">
        <v>86.14</v>
      </c>
      <c r="J86" s="21">
        <f t="shared" si="24"/>
        <v>34.456</v>
      </c>
      <c r="K86" s="21">
        <f t="shared" si="25"/>
        <v>78.376</v>
      </c>
      <c r="L86" s="17">
        <v>4</v>
      </c>
      <c r="M86" s="20" t="s">
        <v>19</v>
      </c>
    </row>
    <row r="87" ht="38" customHeight="1" spans="1:13">
      <c r="A87" s="11" t="s">
        <v>219</v>
      </c>
      <c r="B87" s="12" t="s">
        <v>15</v>
      </c>
      <c r="C87" s="14" t="s">
        <v>198</v>
      </c>
      <c r="D87" s="11" t="s">
        <v>209</v>
      </c>
      <c r="E87" s="11" t="s">
        <v>220</v>
      </c>
      <c r="F87" s="9">
        <v>71</v>
      </c>
      <c r="G87" s="17">
        <v>6</v>
      </c>
      <c r="H87" s="16">
        <f t="shared" si="23"/>
        <v>42.6</v>
      </c>
      <c r="I87" s="21">
        <v>85.48</v>
      </c>
      <c r="J87" s="21">
        <f t="shared" si="24"/>
        <v>34.192</v>
      </c>
      <c r="K87" s="21">
        <f t="shared" si="25"/>
        <v>76.792</v>
      </c>
      <c r="L87" s="17">
        <v>5</v>
      </c>
      <c r="M87" s="22"/>
    </row>
    <row r="88" ht="38" customHeight="1" spans="1:13">
      <c r="A88" s="11" t="s">
        <v>221</v>
      </c>
      <c r="B88" s="12" t="s">
        <v>15</v>
      </c>
      <c r="C88" s="14" t="s">
        <v>198</v>
      </c>
      <c r="D88" s="11" t="s">
        <v>209</v>
      </c>
      <c r="E88" s="11" t="s">
        <v>222</v>
      </c>
      <c r="F88" s="9">
        <v>70.1</v>
      </c>
      <c r="G88" s="17">
        <v>7</v>
      </c>
      <c r="H88" s="16">
        <f t="shared" si="23"/>
        <v>42.06</v>
      </c>
      <c r="I88" s="21">
        <v>85.24</v>
      </c>
      <c r="J88" s="21">
        <f t="shared" si="24"/>
        <v>34.096</v>
      </c>
      <c r="K88" s="21">
        <f t="shared" si="25"/>
        <v>76.156</v>
      </c>
      <c r="L88" s="17">
        <v>6</v>
      </c>
      <c r="M88" s="22"/>
    </row>
    <row r="89" ht="38" customHeight="1" spans="1:13">
      <c r="A89" s="11" t="s">
        <v>223</v>
      </c>
      <c r="B89" s="12" t="s">
        <v>21</v>
      </c>
      <c r="C89" s="14" t="s">
        <v>198</v>
      </c>
      <c r="D89" s="11" t="s">
        <v>209</v>
      </c>
      <c r="E89" s="11" t="s">
        <v>224</v>
      </c>
      <c r="F89" s="9">
        <v>67.2</v>
      </c>
      <c r="G89" s="17">
        <v>8</v>
      </c>
      <c r="H89" s="16">
        <f t="shared" si="23"/>
        <v>40.32</v>
      </c>
      <c r="I89" s="21">
        <v>84.62</v>
      </c>
      <c r="J89" s="21">
        <f t="shared" si="24"/>
        <v>33.848</v>
      </c>
      <c r="K89" s="21">
        <f t="shared" si="25"/>
        <v>74.168</v>
      </c>
      <c r="L89" s="17">
        <v>7</v>
      </c>
      <c r="M89" s="22"/>
    </row>
    <row r="90" ht="38" customHeight="1" spans="1:13">
      <c r="A90" s="11" t="s">
        <v>225</v>
      </c>
      <c r="B90" s="12" t="s">
        <v>21</v>
      </c>
      <c r="C90" s="14" t="s">
        <v>198</v>
      </c>
      <c r="D90" s="11" t="s">
        <v>209</v>
      </c>
      <c r="E90" s="11" t="s">
        <v>226</v>
      </c>
      <c r="F90" s="9">
        <v>65.8</v>
      </c>
      <c r="G90" s="17">
        <v>9</v>
      </c>
      <c r="H90" s="16">
        <f t="shared" si="23"/>
        <v>39.48</v>
      </c>
      <c r="I90" s="21">
        <v>84.16</v>
      </c>
      <c r="J90" s="21">
        <f t="shared" si="24"/>
        <v>33.664</v>
      </c>
      <c r="K90" s="21">
        <f t="shared" si="25"/>
        <v>73.144</v>
      </c>
      <c r="L90" s="17">
        <v>8</v>
      </c>
      <c r="M90" s="22"/>
    </row>
    <row r="91" ht="38" customHeight="1" spans="1:13">
      <c r="A91" s="11" t="s">
        <v>227</v>
      </c>
      <c r="B91" s="12" t="s">
        <v>15</v>
      </c>
      <c r="C91" s="14" t="s">
        <v>198</v>
      </c>
      <c r="D91" s="11" t="s">
        <v>209</v>
      </c>
      <c r="E91" s="11" t="s">
        <v>228</v>
      </c>
      <c r="F91" s="9">
        <v>64</v>
      </c>
      <c r="G91" s="17">
        <v>10</v>
      </c>
      <c r="H91" s="16">
        <f t="shared" si="23"/>
        <v>38.4</v>
      </c>
      <c r="I91" s="21">
        <v>84.26</v>
      </c>
      <c r="J91" s="21">
        <f t="shared" si="24"/>
        <v>33.704</v>
      </c>
      <c r="K91" s="21">
        <f t="shared" si="25"/>
        <v>72.104</v>
      </c>
      <c r="L91" s="17">
        <v>9</v>
      </c>
      <c r="M91" s="22"/>
    </row>
    <row r="92" ht="38" customHeight="1" spans="1:13">
      <c r="A92" s="11" t="s">
        <v>229</v>
      </c>
      <c r="B92" s="12" t="s">
        <v>15</v>
      </c>
      <c r="C92" s="14" t="s">
        <v>198</v>
      </c>
      <c r="D92" s="11" t="s">
        <v>209</v>
      </c>
      <c r="E92" s="11" t="s">
        <v>230</v>
      </c>
      <c r="F92" s="9">
        <v>63.7</v>
      </c>
      <c r="G92" s="17">
        <v>11</v>
      </c>
      <c r="H92" s="16">
        <f t="shared" si="23"/>
        <v>38.22</v>
      </c>
      <c r="I92" s="21">
        <v>84.54</v>
      </c>
      <c r="J92" s="21">
        <f t="shared" si="24"/>
        <v>33.816</v>
      </c>
      <c r="K92" s="21">
        <f t="shared" si="25"/>
        <v>72.036</v>
      </c>
      <c r="L92" s="17">
        <v>10</v>
      </c>
      <c r="M92" s="22"/>
    </row>
    <row r="93" ht="38" customHeight="1" spans="1:13">
      <c r="A93" s="11" t="s">
        <v>231</v>
      </c>
      <c r="B93" s="12" t="s">
        <v>21</v>
      </c>
      <c r="C93" s="14" t="s">
        <v>198</v>
      </c>
      <c r="D93" s="11" t="s">
        <v>209</v>
      </c>
      <c r="E93" s="11" t="s">
        <v>232</v>
      </c>
      <c r="F93" s="9">
        <v>62.1</v>
      </c>
      <c r="G93" s="17">
        <v>12</v>
      </c>
      <c r="H93" s="16">
        <f t="shared" si="23"/>
        <v>37.26</v>
      </c>
      <c r="I93" s="21">
        <v>86.52</v>
      </c>
      <c r="J93" s="21">
        <f t="shared" si="24"/>
        <v>34.608</v>
      </c>
      <c r="K93" s="21">
        <f t="shared" si="25"/>
        <v>71.868</v>
      </c>
      <c r="L93" s="17">
        <v>11</v>
      </c>
      <c r="M93" s="22"/>
    </row>
  </sheetData>
  <mergeCells count="14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:M3"/>
  </mergeCells>
  <printOptions horizontalCentered="1"/>
  <pageMargins left="0.700694444444445" right="0.700694444444445" top="0.354166666666667" bottom="0.275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来日可期</cp:lastModifiedBy>
  <dcterms:created xsi:type="dcterms:W3CDTF">2021-09-29T07:24:00Z</dcterms:created>
  <dcterms:modified xsi:type="dcterms:W3CDTF">2021-11-13T09:44:29Z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DF5C92E322C54681B7FDB12A3F6C8B7C</vt:lpwstr>
  </property>
  <property fmtid="{D5CDD505-2E9C-101B-9397-08002B2CF9AE}" pid="3" name="KSOProductBuildVer">
    <vt:lpwstr>2052-11.1.0.11045</vt:lpwstr>
  </property>
  <property fmtid="{D5CDD505-2E9C-101B-9397-08002B2CF9AE}" pid="4" name="KSOReadingLayout">
    <vt:bool>true</vt:bool>
  </property>
</Properties>
</file>