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Print_Area" localSheetId="0">Sheet1!$A$1:$P$109</definedName>
    <definedName name="_xlnm.Print_Titles" localSheetId="0">Sheet1!$1:$3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C6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<sst xmlns="http://schemas.openxmlformats.org/spreadsheetml/2006/main" count="946" uniqueCount="504">
  <si>
    <t>吉县2020年统筹整合财政资金安排建设项目表</t>
  </si>
  <si>
    <t>序号</t>
  </si>
  <si>
    <t>项目
名称</t>
  </si>
  <si>
    <t>项目实施单位</t>
  </si>
  <si>
    <t>主管单位</t>
  </si>
  <si>
    <t>责任人</t>
  </si>
  <si>
    <t>建设
地址</t>
  </si>
  <si>
    <t>主要建设内容</t>
  </si>
  <si>
    <t>建设
规模</t>
  </si>
  <si>
    <t>开工及完工时间</t>
  </si>
  <si>
    <t xml:space="preserve"> 整合资金</t>
  </si>
  <si>
    <t>项目补助标准</t>
  </si>
  <si>
    <t>新增经济效益和扶贫效益</t>
  </si>
  <si>
    <t>小计</t>
  </si>
  <si>
    <t>中央</t>
  </si>
  <si>
    <t>省</t>
  </si>
  <si>
    <t>市</t>
  </si>
  <si>
    <t>县</t>
  </si>
  <si>
    <t>总计</t>
  </si>
  <si>
    <t>一、生态发展项目</t>
  </si>
  <si>
    <t>吉县国家刺槐良种基地林木良种培育补助项目</t>
  </si>
  <si>
    <t>吉县刺槐种子园</t>
  </si>
  <si>
    <t>吉县林业局</t>
  </si>
  <si>
    <t>牛东升</t>
  </si>
  <si>
    <t>吉县车城乡白子沟</t>
  </si>
  <si>
    <t>割灌除草、施肥修剪、病虫害防治、林道维修、良种采集 、处理、检验、贮藏保管、初级种子园矮化丰产实验材料、管理调查、科技支撑、档案管理等。</t>
  </si>
  <si>
    <t>初级种子园780亩，建设内容为:割灌除草、修剪、施肥、病虫害防治、林道维修1500米，完成种子采集、加工、检验、储藏1700千克；2、1.5代种子园350亩，建设内容为割灌除草、修剪、施肥、病虫害防治。3、子代测定林100亩，建设内容为:割灌除草、病虫害防治；4、采穗圃20亩，建设内容为:割灌除草、施肥、病虫害防治；5、基因收集区60亩，建设内容为:割灌除草、病虫害防治；6、初级种子园矮化丰产实验100亩，建设内容:材料工具、管理调查等。</t>
  </si>
  <si>
    <t>2020.7-2021.06</t>
  </si>
  <si>
    <t>试验林补助100元/亩；采穗圃补助300元/亩；种子园补助400元/亩.</t>
  </si>
  <si>
    <t>带动贫困户每户增收4000元以上。</t>
  </si>
  <si>
    <t>林业有害生物防治项目</t>
  </si>
  <si>
    <t>白福忠</t>
  </si>
  <si>
    <t>壶口镇留村车城乡曹井村</t>
  </si>
  <si>
    <t>鼠兔害防治</t>
  </si>
  <si>
    <t>5000亩</t>
  </si>
  <si>
    <t>2020.04-2020.07</t>
  </si>
  <si>
    <t>20元/亩</t>
  </si>
  <si>
    <t>带动贫困户每户增收3000元</t>
  </si>
  <si>
    <t>未成林造林地管护项目</t>
  </si>
  <si>
    <t>冯星</t>
  </si>
  <si>
    <t>全县</t>
  </si>
  <si>
    <t>对全县未成林地进行管护及管护人员劳务补助发放</t>
  </si>
  <si>
    <t>实施未成林地管护9.4万亩。</t>
  </si>
  <si>
    <t>2020.01—2020.12</t>
  </si>
  <si>
    <t>10元/亩</t>
  </si>
  <si>
    <t>9.4万亩永久性公益林得到保护，管护中聘用建档立卡贫困护林员管护，管护中聘用建档立卡贫困护林员管护，带动每户1口人3500元管护劳务收入。</t>
  </si>
  <si>
    <t>永久性公益林保护项目</t>
  </si>
  <si>
    <t>车城乡、吉昌镇、东城乡、中垛乡</t>
  </si>
  <si>
    <t>对全县永久性公益林进行补助，集体和个人经济补偿、管护人员劳务补助、其他支出</t>
  </si>
  <si>
    <t>实施永久性公益林保护0.82万亩</t>
  </si>
  <si>
    <t>2020.01— 2020.12</t>
  </si>
  <si>
    <t>2.60元/亩</t>
  </si>
  <si>
    <t>0.82万亩永久性公益林得到保护，管护中聘用建档立卡贫困护林员管护，管护中聘用建档立卡贫困护林员管护，带动每户1口人3500元管护劳务收入。</t>
  </si>
  <si>
    <t>林业有害生物防治和监测预防项目</t>
  </si>
  <si>
    <t>车城乡兰家河、曹井、小叶岭、柏山寺东石泉、吉昌镇马家河、中垛马连滩、高速出省口、管头山森林公园</t>
  </si>
  <si>
    <t>防治红脂大小蠹、中华鼢鼠，预防监测松材线虫病、美国白蛾</t>
  </si>
  <si>
    <t>防治7500亩，预防监测4000亩</t>
  </si>
  <si>
    <t xml:space="preserve">2020.04-2020.09  </t>
  </si>
  <si>
    <t>无刺花椒种植项目</t>
  </si>
  <si>
    <t>陈占学</t>
  </si>
  <si>
    <t>吉县柏山寺乡白子原村、河头村</t>
  </si>
  <si>
    <t>在吉县柏山寺乡白子原村、河头村选取适宜立地生长条件的“南强1号”无刺花椒引进栽培区域，建立高标准引进栽培示范园100亩，通过对比，从中总结出一套适宜本土推广的无刺花椒“南强1号”的栽培技术。</t>
  </si>
  <si>
    <t>建立高标准引进栽培示范园100亩</t>
  </si>
  <si>
    <t>2020.03—  2021.03</t>
  </si>
  <si>
    <t>通过举办技术培训班和现场技术指导，为当地培养更多的农民技术人员。</t>
  </si>
  <si>
    <t>森林植被恢复项目</t>
  </si>
  <si>
    <t>冯秀立</t>
  </si>
  <si>
    <t>壶口镇陈家岭村</t>
  </si>
  <si>
    <t>整地栽植、管护抚育</t>
  </si>
  <si>
    <t>新造林362.5亩</t>
  </si>
  <si>
    <t>2020.04-2020.12</t>
  </si>
  <si>
    <t>800元/亩</t>
  </si>
  <si>
    <t>带动贫困户造林，增加贫困户收入</t>
  </si>
  <si>
    <t>森林抚育项目</t>
  </si>
  <si>
    <t>吉县红旗国有林场</t>
  </si>
  <si>
    <t>吉县人民政府</t>
  </si>
  <si>
    <t>张彦勤</t>
  </si>
  <si>
    <t>山头庙</t>
  </si>
  <si>
    <t>森林抚育</t>
  </si>
  <si>
    <t>3000亩森林抚育</t>
  </si>
  <si>
    <t>2020.09-2020.12</t>
  </si>
  <si>
    <t>每亩120元</t>
  </si>
  <si>
    <t>通过抚育增加森林蓄积、提高生态效益</t>
  </si>
  <si>
    <t>国有贫困林场建设项目</t>
  </si>
  <si>
    <t>芦建忠</t>
  </si>
  <si>
    <t>管头山</t>
  </si>
  <si>
    <t>管护站建设</t>
  </si>
  <si>
    <r>
      <rPr>
        <sz val="10"/>
        <color theme="1"/>
        <rFont val="仿宋_GB2312"/>
        <charset val="134"/>
      </rPr>
      <t>管护用房面积：153.49</t>
    </r>
    <r>
      <rPr>
        <sz val="10"/>
        <color theme="1"/>
        <rFont val="宋体"/>
        <charset val="134"/>
      </rPr>
      <t>㎡</t>
    </r>
  </si>
  <si>
    <t>2020.07-2019.09</t>
  </si>
  <si>
    <t>改善管护站人员办公生活条件</t>
  </si>
  <si>
    <t>陆生野生动物疫源疫病监测项目</t>
  </si>
  <si>
    <t>疫源疫病监测、野猪非洲猪瘟监测</t>
  </si>
  <si>
    <t>日常监测3万元用于野外监测、信息传输应急处置；野猪非洲猪瘟监测2万元、视频监控运行与维护2万元</t>
  </si>
  <si>
    <t>2020.06-2019.08</t>
  </si>
  <si>
    <t>监测补助3万元；野猪非洲猪瘟监测2万元、视频监控运行与维护2万元</t>
  </si>
  <si>
    <t>通过对高科技的投入、降低监测成本提高监测效果</t>
  </si>
  <si>
    <t>永久性公益林建设项目</t>
  </si>
  <si>
    <t>公益林管护</t>
  </si>
  <si>
    <t>0.37万亩公益林管护</t>
  </si>
  <si>
    <t>2020.8-2020.12</t>
  </si>
  <si>
    <t>管护补助9.75元/亩、公共管护补助0.25元/亩</t>
  </si>
  <si>
    <t>通过管护提高了森林覆盖率</t>
  </si>
  <si>
    <t>二、农业生产发展项目</t>
  </si>
  <si>
    <t>12</t>
  </si>
  <si>
    <t>高标准农田建设项目</t>
  </si>
  <si>
    <t>吉县农业农村局</t>
  </si>
  <si>
    <t>李敖升</t>
  </si>
  <si>
    <t>中垛乡</t>
  </si>
  <si>
    <t>土地平整、田间路硬化、节水灌溉</t>
  </si>
  <si>
    <t>2.5万亩</t>
  </si>
  <si>
    <t>2019.12-2021.3</t>
  </si>
  <si>
    <t>项目实施后每亩增收350元，进一步巩固脱贫成效。</t>
  </si>
  <si>
    <t>13</t>
  </si>
  <si>
    <t>高素质农民培育项目</t>
  </si>
  <si>
    <t>吉县忠华职业培训学校</t>
  </si>
  <si>
    <t>全县范围</t>
  </si>
  <si>
    <t>新型经营主体带头人、农业产业精准扶贫培训216人，开展生产技能考核评价人数不少于培训人数的80%。</t>
  </si>
  <si>
    <t>2020.07-2020.12</t>
  </si>
  <si>
    <t>培训标准为每人2500元。</t>
  </si>
  <si>
    <t>通过培训提高生产技能和管理水平，促进农民增产增收，巩固提高脱贫成效。</t>
  </si>
  <si>
    <t>14</t>
  </si>
  <si>
    <t>基层农技推广项目</t>
  </si>
  <si>
    <t>培训25名基层农技人员，建设2个示范基地，培育60个科技示范主体，开展基层农技人员进村入户技术指导服务（基层农技人员共10名），开展特聘计划（共招聘5名特聘农技人员）。</t>
  </si>
  <si>
    <t>2020.07-2021.07</t>
  </si>
  <si>
    <t>通过科技示范、推广农业技术，使农民掌握农业主推技术，提高其生产力和农业科技水平，促进其产业发展，增产增收，进一步巩固提高脱贫成效。</t>
  </si>
  <si>
    <t>15</t>
  </si>
  <si>
    <t>特色农产品产业支撑项目贷款贴息项目</t>
  </si>
  <si>
    <t xml:space="preserve">吉县 </t>
  </si>
  <si>
    <t>为发展特色农产品龙头企业贷款进行贴息</t>
  </si>
  <si>
    <t>2020.08-2021.06</t>
  </si>
  <si>
    <t>项目实施后，企业将得到进一步发展，发挥主体带动作用，带动贫困户发展特色产业，促进增收。</t>
  </si>
  <si>
    <t>16</t>
  </si>
  <si>
    <t>吉县忠华职业培训学校、吉县美能职业培训学校</t>
  </si>
  <si>
    <t>全县范围内</t>
  </si>
  <si>
    <t>专业技能型和专业服务型高素质农民培训605人,开展生产技能考核评价人数不少于培训人数的80%。</t>
  </si>
  <si>
    <t>培训标准为每人900元。</t>
  </si>
  <si>
    <t>通过培训提高专业技能和管理水平，促进农民增产增收，巩固提高脱贫成效。</t>
  </si>
  <si>
    <t>17</t>
  </si>
  <si>
    <t>美丽宜居示范村建设项目</t>
  </si>
  <si>
    <t xml:space="preserve">中垛乡白额村、东城乡社堤村 </t>
  </si>
  <si>
    <t>白额村：安装太阳能路灯、新农村巷道墙绘画、墙面粉刷、巷道绿化种草。    社堤村：红色党支部道路修建。</t>
  </si>
  <si>
    <t>白额村拟安装太阳能路灯146盏、新农村巷道墙绘画1000平方米、墙面粉刷10000平方米、巷道绿化种草3800平方米。     社堤村拟建红色党支部道路1条</t>
  </si>
  <si>
    <t>2020.08-2020.12</t>
  </si>
  <si>
    <t>50万元/村</t>
  </si>
  <si>
    <t xml:space="preserve">进一步优化了村民的生产和居住环境，进一步提升村内整体的生态宜居水平，村民幸福指数达到100% </t>
  </si>
  <si>
    <t>18</t>
  </si>
  <si>
    <t>农业信息化建设项目</t>
  </si>
  <si>
    <t>吉县联通公司</t>
  </si>
  <si>
    <t>全县67个行政村</t>
  </si>
  <si>
    <t>在全县67个行政村新建益农信息社67个，平台点亮率达到90%以上。</t>
  </si>
  <si>
    <t>2020.02-2020.12</t>
  </si>
  <si>
    <t>67个益农信息社补助21万元。</t>
  </si>
  <si>
    <t>为农户和新型经营主体提供便捷高效的信息服务，拓宽其增收渠道，提高销售水平，巩固提高脱贫成效。</t>
  </si>
  <si>
    <t>19</t>
  </si>
  <si>
    <t>农产品质量安全县建设项目</t>
  </si>
  <si>
    <t>建设农产品质量安全追溯点、指挥调度中心、检测2农产品及其它</t>
  </si>
  <si>
    <t>建设10个农产品质量安全追溯点、1个指挥调度中心、检测200个农产品及其它</t>
  </si>
  <si>
    <t>2020.03-2020.12</t>
  </si>
  <si>
    <t>提高农产品质量安全监管能力和安全水平</t>
  </si>
  <si>
    <t>20</t>
  </si>
  <si>
    <t>地理标志农产品体系建设项目</t>
  </si>
  <si>
    <t>吉昌镇城北村</t>
  </si>
  <si>
    <t>印制地理标志包装箱；购买地理标志可追溯防伪二维码</t>
  </si>
  <si>
    <t>印制地理标志包装箱1万个；购买地理标志可追溯防伪二维码40万枚</t>
  </si>
  <si>
    <t>2019.09-2019.11</t>
  </si>
  <si>
    <t>每公斤苹果售价提高10%</t>
  </si>
  <si>
    <t>21</t>
  </si>
  <si>
    <t>耕地质量保护提升项目</t>
  </si>
  <si>
    <t>耕地质量评价、数据库更新</t>
  </si>
  <si>
    <t>对全县40个土壤样点进行分析评价</t>
  </si>
  <si>
    <t>2020.09-2021.12</t>
  </si>
  <si>
    <t>更新耕地质量等级数据库</t>
  </si>
  <si>
    <t>22</t>
  </si>
  <si>
    <t>化肥减量增效项目</t>
  </si>
  <si>
    <t>土样采集化验、田间肥料试验、测土配方施肥信息上墙、减肥增效示范区建设等</t>
  </si>
  <si>
    <t>土样采集化验40个、田间肥料试验6个、测土配方施肥信息上墙80个村、减肥增效示范区80亩</t>
  </si>
  <si>
    <t>肥料使用量减少3%以上，利用率提高到40%以上</t>
  </si>
  <si>
    <t>23</t>
  </si>
  <si>
    <t>改善果品品质及进行辅助授粉项目</t>
  </si>
  <si>
    <t>吉县果业服务中心</t>
  </si>
  <si>
    <t>丁宏</t>
  </si>
  <si>
    <t>果花蜜蜂授粉、花粉人工授粉</t>
  </si>
  <si>
    <t>果花蜜蜂授粉30000亩；花粉人工授粉1000亩。</t>
  </si>
  <si>
    <t>2020.3-2020.12</t>
  </si>
  <si>
    <t>提升果品质量，带动贫困果农增收脱贫</t>
  </si>
  <si>
    <t>24</t>
  </si>
  <si>
    <t>老果园改造推广项目项目</t>
  </si>
  <si>
    <t>刨树重栽、平接换优</t>
  </si>
  <si>
    <t>刨树重栽2440亩；平接换优5000亩</t>
  </si>
  <si>
    <t>2020.2-2020.12</t>
  </si>
  <si>
    <t>延长果树的经济年限，减密不减产；更新换优，引进优新品种，带动县域经济整体发展</t>
  </si>
  <si>
    <t>25</t>
  </si>
  <si>
    <t>苹果试验示范站辅助设施建设项目</t>
  </si>
  <si>
    <t>吉县苹果试验示范站基地</t>
  </si>
  <si>
    <t>基地建设、机械配套、技术推广</t>
  </si>
  <si>
    <t>引进优新品种，推广优新技术，加快全县苹果产业提质升级，助力产业脱贫</t>
  </si>
  <si>
    <t>26</t>
  </si>
  <si>
    <t>陈家岭村老果园改造项目</t>
  </si>
  <si>
    <t>壶口陈家岭村</t>
  </si>
  <si>
    <t>残树清理，清运完后，将完成线路地面平整，填平低洼和坑。推土机修筑土坎水平梯田，施工包括测量定线、表土处理、埂坎修筑、田面平整等</t>
  </si>
  <si>
    <t>100亩</t>
  </si>
  <si>
    <t>2020.5-2020.12</t>
  </si>
  <si>
    <t>改善土壤环境和果园生产条件，降低生产成本，提高生产效率，增加贫困果农收入</t>
  </si>
  <si>
    <t>27</t>
  </si>
  <si>
    <t>中市村老果园改造</t>
  </si>
  <si>
    <t>壶口中市村</t>
  </si>
  <si>
    <t>1760亩</t>
  </si>
  <si>
    <t>28</t>
  </si>
  <si>
    <t>陈家岭村老果园改造</t>
  </si>
  <si>
    <t>29</t>
  </si>
  <si>
    <t>上东村老果园改造</t>
  </si>
  <si>
    <t>吉昌镇上东村</t>
  </si>
  <si>
    <t>30</t>
  </si>
  <si>
    <t>林雨村老果园改造</t>
  </si>
  <si>
    <t>吉昌镇林雨村</t>
  </si>
  <si>
    <t>31</t>
  </si>
  <si>
    <t>兰古庄村老果园改造</t>
  </si>
  <si>
    <t>吉昌镇兰古庄村</t>
  </si>
  <si>
    <t>32</t>
  </si>
  <si>
    <t>东关社区老果园改造</t>
  </si>
  <si>
    <t>吉昌镇东关村</t>
  </si>
  <si>
    <t>33</t>
  </si>
  <si>
    <t>朱家堡村老果园改造</t>
  </si>
  <si>
    <t>车城乡朱家堡</t>
  </si>
  <si>
    <t>34</t>
  </si>
  <si>
    <t>窑科村老果园改造</t>
  </si>
  <si>
    <t>车城乡窑科村</t>
  </si>
  <si>
    <t>35</t>
  </si>
  <si>
    <t xml:space="preserve">苹果标准化体系建设项目
</t>
  </si>
  <si>
    <t>基础设施、机械配套、智慧果业大数据信息系统、品种培育更新、品质改善提升、品牌创建宣传、推进果业生产托管模式、推进有机旱作模式以及自然灾害防控等。</t>
  </si>
  <si>
    <t>引进先进管理模式，推广先进生产技术，加快全县苹果产业标准化体系建设，助力产业脱贫</t>
  </si>
  <si>
    <t>36</t>
  </si>
  <si>
    <t>以生猪为主的畜牧产业提升项目</t>
  </si>
  <si>
    <t>临汾中惠华博农牧科技有限公司</t>
  </si>
  <si>
    <t>吉县畜牧发展中心</t>
  </si>
  <si>
    <t>郝军正</t>
  </si>
  <si>
    <t>车城乡赵村</t>
  </si>
  <si>
    <t>蓄水池500立方米，深水井362米</t>
  </si>
  <si>
    <t>2019.10--2020.3</t>
  </si>
  <si>
    <t>建设完成后，可保证猪场安全用水，并预留管道可解决东赵村近1000村民牲畜用水，还可以保证3000亩果园灌溉用水，产生巨大社会效益和经济效益</t>
  </si>
  <si>
    <t>37</t>
  </si>
  <si>
    <t>辛村
滴水渗灌项目</t>
  </si>
  <si>
    <t>吉县吉昌镇人民政府</t>
  </si>
  <si>
    <t>吉县
统战部</t>
  </si>
  <si>
    <t>曹建章</t>
  </si>
  <si>
    <t>吉昌镇
辛村</t>
  </si>
  <si>
    <t>辛村大坪167.5亩矮化（乔化）密植苹果示范园滴水渗灌基础设施建设</t>
  </si>
  <si>
    <t>2020.06-2020.09</t>
  </si>
  <si>
    <t>示范园的创建可以有效提高苹果产量，提升苹果质量，提高苹果商品率，提高果农收入，为巩固提升脱贫成效成果提供了技术保障，起到了示范作用，带动建档立卡户脱贫减贫。</t>
  </si>
  <si>
    <t>38</t>
  </si>
  <si>
    <t>东城乡果园托管项目</t>
  </si>
  <si>
    <t>东城乡政府</t>
  </si>
  <si>
    <t>窦亚东</t>
  </si>
  <si>
    <t>吉昌镇东城乡</t>
  </si>
  <si>
    <t>实施果园托管</t>
  </si>
  <si>
    <t>进行3000亩果园托管</t>
  </si>
  <si>
    <t>2020.10.1-2021.10.01</t>
  </si>
  <si>
    <t>通过整合闲散果园集中管理提升东城乡苹果质量，做好品质统一，稳定提高果品收入。</t>
  </si>
  <si>
    <t>三、基础设施建设项目</t>
  </si>
  <si>
    <t>桥南两满池田间路硬化</t>
  </si>
  <si>
    <t>吉县扶贫开发办公室</t>
  </si>
  <si>
    <t>党建明</t>
  </si>
  <si>
    <t>吉昌镇
桥南村</t>
  </si>
  <si>
    <t>田间路硬化6.94公里</t>
  </si>
  <si>
    <t>2020.05-
2020.09</t>
  </si>
  <si>
    <t>着力改善农村基础设施，助力农业发展，让老百姓增产增收</t>
  </si>
  <si>
    <t>谢悉村田间路硬化</t>
  </si>
  <si>
    <t>吉昌镇
谢悉村</t>
  </si>
  <si>
    <t>田间路硬化4.205公里</t>
  </si>
  <si>
    <t>林雨村田间路硬化</t>
  </si>
  <si>
    <t>吉昌镇
林雨村</t>
  </si>
  <si>
    <t>田间路硬化5.195公里</t>
  </si>
  <si>
    <t>山阳村杜庄田间路硬化</t>
  </si>
  <si>
    <t>吉昌镇
山阳村</t>
  </si>
  <si>
    <t>田间路硬化4.57公里</t>
  </si>
  <si>
    <t>赵村垣田间路硬化</t>
  </si>
  <si>
    <t>吉昌镇
祖师庙村</t>
  </si>
  <si>
    <t>田间路硬化6.2公里</t>
  </si>
  <si>
    <t>兰古庄村巷道及田间路硬化</t>
  </si>
  <si>
    <t>吉昌镇
兰古庄村</t>
  </si>
  <si>
    <t>田间路硬化3.5公里</t>
  </si>
  <si>
    <t>兰村九州炼油厂至白河村道路硬化</t>
  </si>
  <si>
    <t>吉昌镇
兰村</t>
  </si>
  <si>
    <t>田间路硬化3.3公里</t>
  </si>
  <si>
    <t>东关社区圪针沟骨干坝至谢悉村沟底田间路硬化</t>
  </si>
  <si>
    <t>吉昌镇
东关村</t>
  </si>
  <si>
    <t>东关社区圪针沟巷道硬化及排水维修</t>
  </si>
  <si>
    <t>巷道硬化0.6公里</t>
  </si>
  <si>
    <t>东关社区巷道硬化维修</t>
  </si>
  <si>
    <t>巷道硬化1.1公里</t>
  </si>
  <si>
    <t>真村西村巷道硬化</t>
  </si>
  <si>
    <t>东城乡
真村</t>
  </si>
  <si>
    <t>巷道硬化0.522公里</t>
  </si>
  <si>
    <t>山头村高楼沟至吉壶路道路硬化</t>
  </si>
  <si>
    <t>东城乡
山头村</t>
  </si>
  <si>
    <t>田间路硬化2.6公里</t>
  </si>
  <si>
    <t>山头村至西赵村道路硬化</t>
  </si>
  <si>
    <t>村级道路硬化2.2公里</t>
  </si>
  <si>
    <t>中垛村至柳沟村道路及巷道硬化</t>
  </si>
  <si>
    <t>中垛乡
中垛村</t>
  </si>
  <si>
    <t>村级道路硬化3.95公里</t>
  </si>
  <si>
    <t>南光村巷道硬化</t>
  </si>
  <si>
    <t>中垛乡
南光村</t>
  </si>
  <si>
    <t>巷道硬化7.27公里</t>
  </si>
  <si>
    <t>赵村猪场路及田间路硬化</t>
  </si>
  <si>
    <t>车城乡
赵村</t>
  </si>
  <si>
    <t>田间路硬化3.61公里</t>
  </si>
  <si>
    <t>曹井村巷道及田间路硬化</t>
  </si>
  <si>
    <t>车城乡
曹井村</t>
  </si>
  <si>
    <t>田间路硬化5公里</t>
  </si>
  <si>
    <t>曹井村蒜峪庙后至兰家圪台田间路硬化</t>
  </si>
  <si>
    <t>田间路硬化5.85公里</t>
  </si>
  <si>
    <t>窑科村山头田间路硬化</t>
  </si>
  <si>
    <t>车城乡
窑科村</t>
  </si>
  <si>
    <t>田间路硬化4公里</t>
  </si>
  <si>
    <t>圪塔村巷道硬化</t>
  </si>
  <si>
    <t>柏山寺乡
圪塔村</t>
  </si>
  <si>
    <t>巷道硬化2.17公里</t>
  </si>
  <si>
    <t>南耀村巷道硬化</t>
  </si>
  <si>
    <t>柏山寺乡
南耀村</t>
  </si>
  <si>
    <t>巷道硬化5公里</t>
  </si>
  <si>
    <t>耀角村巷道硬化</t>
  </si>
  <si>
    <t>柏山寺乡
耀角村</t>
  </si>
  <si>
    <t>巷道硬化2.67公里</t>
  </si>
  <si>
    <t>大庄至北儿岭村级道路及巷道硬化</t>
  </si>
  <si>
    <t>柏山寺乡
大庄村</t>
  </si>
  <si>
    <t>村级道路硬化3.9公里</t>
  </si>
  <si>
    <t>五龙宫村设施蔬菜大棚生产基地道路硬化</t>
  </si>
  <si>
    <t>屯里镇
五龙宫村</t>
  </si>
  <si>
    <t>道路硬化3.3公里</t>
  </si>
  <si>
    <t>窑头村雨院沟至国道田间路硬化</t>
  </si>
  <si>
    <t>屯里镇
窑头村</t>
  </si>
  <si>
    <t>屯里村南山、路古垣田间路硬化</t>
  </si>
  <si>
    <t>屯里镇
屯里村</t>
  </si>
  <si>
    <t>窑渠村放马岭三岔腰村级道路硬化</t>
  </si>
  <si>
    <t>屯里镇
窑渠村</t>
  </si>
  <si>
    <t>道路硬化3.8公里</t>
  </si>
  <si>
    <t>文城村街巷道改造（旅游路口至广场）</t>
  </si>
  <si>
    <t>文城乡
文城村</t>
  </si>
  <si>
    <t>巷道改造0.245公里</t>
  </si>
  <si>
    <t>文城村街巷道改造（化肥站至光伏站口）</t>
  </si>
  <si>
    <t>巷道改造0.11公里</t>
  </si>
  <si>
    <t>文城村街巷道改造（光伏站口至油路口交接处）</t>
  </si>
  <si>
    <t>巷道改造0.175公里</t>
  </si>
  <si>
    <t>文城村街巷道改造（光伏站内维修工程）</t>
  </si>
  <si>
    <t>巷道改造0.016公里</t>
  </si>
  <si>
    <t>文城村姚家畔田间路硬化</t>
  </si>
  <si>
    <t>田间路硬化0.3公里</t>
  </si>
  <si>
    <t>2020年金融扶贫小额信贷贴息</t>
  </si>
  <si>
    <t>对全县金融小额信贷进行贴息</t>
  </si>
  <si>
    <r>
      <rPr>
        <sz val="10"/>
        <color theme="1"/>
        <rFont val="仿宋_GB2312"/>
        <charset val="134"/>
      </rPr>
      <t>约</t>
    </r>
    <r>
      <rPr>
        <sz val="10"/>
        <color theme="1"/>
        <rFont val="仿宋_GB2312"/>
        <charset val="0"/>
      </rPr>
      <t>2000户</t>
    </r>
  </si>
  <si>
    <t>2020.01-
2020.12</t>
  </si>
  <si>
    <t>助力产业发展，增加百姓收入</t>
  </si>
  <si>
    <t>2019-2020学年雨露项目</t>
  </si>
  <si>
    <t>雨露计划</t>
  </si>
  <si>
    <t>868人</t>
  </si>
  <si>
    <t>2020.03-
2020.06</t>
  </si>
  <si>
    <t>提高扶贫对象自我发展能力</t>
  </si>
  <si>
    <t>2020年创业致富带人培训</t>
  </si>
  <si>
    <t>对105人进行致富带头人培训</t>
  </si>
  <si>
    <t>105人</t>
  </si>
  <si>
    <t>培育贫困村产业发展带头人</t>
  </si>
  <si>
    <t>白额村张尖村巷道硬化</t>
  </si>
  <si>
    <t>中垛乡
白额村</t>
  </si>
  <si>
    <t>巷道硬化2.2公里</t>
  </si>
  <si>
    <t>2020.01-
2020.05</t>
  </si>
  <si>
    <t>马连滩村清川河道路硬化</t>
  </si>
  <si>
    <t>中垛乡
马莲滩村</t>
  </si>
  <si>
    <t>道路硬化5.2公里</t>
  </si>
  <si>
    <t>省市扶贫龙头企业和农民专业合作社复工带贫补助</t>
  </si>
  <si>
    <t>山西达明一派食品公司、吉县天丰生态养殖公司、吉县朝晖果业专业合作社;吉县恒丰苹果物流公司、人祖山文化旅游开发有限公司、吉县超正果业有限公司、吉县大山农副产品有限公司、吉县鑫欣苹果物流有限公司</t>
  </si>
  <si>
    <t>2020.02-
2020.05</t>
  </si>
  <si>
    <t>积极带动贫困户发展</t>
  </si>
  <si>
    <t>车城乡赵村朱原头村村级道路改造及巷道硬化</t>
  </si>
  <si>
    <t>村级道路改造及巷道硬化2.3公里</t>
  </si>
  <si>
    <t>吉昌镇马家河村咀头村、窑圪垛巷道硬化</t>
  </si>
  <si>
    <t>吉昌镇
马家河村</t>
  </si>
  <si>
    <t>巷道硬化2.5公里</t>
  </si>
  <si>
    <t>吉县柏山寺乡黑秀村以工代赈农田水利田间灌溉工程项目</t>
  </si>
  <si>
    <t>柏山寺乡人民政府</t>
  </si>
  <si>
    <t>吉县发展和改革局</t>
  </si>
  <si>
    <t>党源</t>
  </si>
  <si>
    <t>柏山寺乡黑秀村</t>
  </si>
  <si>
    <t>改善农田节水灌溉面积800亩。新建50m3调节蓄水池1座，铺设输水主干管约2100米，配套田间管网及阀门井、阀门、水表等设施。</t>
  </si>
  <si>
    <t>改善农田节水灌溉面积800亩。</t>
  </si>
  <si>
    <t>2020.06-
2020.09</t>
  </si>
  <si>
    <t>可改善农田节水灌溉面积800亩，其中苹果500亩，花椒300亩，预计每年增产果品10万公斤、花椒0.42万公斤，年新增净收益51.12万元。</t>
  </si>
  <si>
    <t>吉县国家级电子商务进农村综合示范项目</t>
  </si>
  <si>
    <t>吉县乐村淘网络科技有限公司</t>
  </si>
  <si>
    <t>吉县工业和信息化局</t>
  </si>
  <si>
    <t>赵长家</t>
  </si>
  <si>
    <t>吉县</t>
  </si>
  <si>
    <t>一、构建农产品上行和工业品下行双向流通体系
1.加强农产品品牌培育
2.加强农产品新零售模式创新
3.打造电商扶贫创新机制
4.加强农产品上行渠道建设
5.丰富电子商务生态系统建设
6.打造吉县乡村直播电商基地
二、构建农村电商培训体系
1.开展多层次的农村电商培训
2.建立健全人才培训体制机制
三、电子商务公共服务体系
1.优化县级公共服务中心功能
2.改造提升农村服务站点
四、物流三级体系
1.加强全程冷链物流仓储建设</t>
  </si>
  <si>
    <t>2021.01-2021.12</t>
  </si>
  <si>
    <t>通过后续吉县电子商务进农村综合示范项目建设，2021年，吉县网络零售额新增2000万元，电子商务交易额新增5000万元。吉县电商扶贫金额新增500万元。
对原有的63个电商服务站点进行升级改造，拓展电商培训、直播培训、物流、电商孵化、数字分析等服务功能。</t>
  </si>
  <si>
    <t>吉昌镇大田窝提水工程</t>
  </si>
  <si>
    <t>吉昌镇政府</t>
  </si>
  <si>
    <t>徐稳柱</t>
  </si>
  <si>
    <t>大田窝村</t>
  </si>
  <si>
    <t>蓄水池、输送管道、主厂房</t>
  </si>
  <si>
    <t>200立方米蓄水池一座、输送管道1123米，主厂房42平米</t>
  </si>
  <si>
    <t>2020.09— 2020.10</t>
  </si>
  <si>
    <r>
      <rPr>
        <sz val="10"/>
        <color theme="1"/>
        <rFont val="仿宋_GB2312"/>
        <charset val="134"/>
      </rPr>
      <t>蓄水池0.11万元/m</t>
    </r>
    <r>
      <rPr>
        <sz val="10"/>
        <color theme="1"/>
        <rFont val="宋体"/>
        <charset val="134"/>
      </rPr>
      <t>³</t>
    </r>
    <r>
      <rPr>
        <sz val="10"/>
        <color theme="1"/>
        <rFont val="仿宋_GB2312"/>
        <charset val="134"/>
      </rPr>
      <t>；
输送管道0.01万元/m；主厂房0.2万元/</t>
    </r>
    <r>
      <rPr>
        <sz val="10"/>
        <color theme="1"/>
        <rFont val="宋体"/>
        <charset val="134"/>
      </rPr>
      <t>㎡</t>
    </r>
  </si>
  <si>
    <t>保障了130户359口人的吃水安全</t>
  </si>
  <si>
    <t>危房改造项目</t>
  </si>
  <si>
    <t>各乡镇</t>
  </si>
  <si>
    <t>吉县住建局</t>
  </si>
  <si>
    <t>窦昀泽</t>
  </si>
  <si>
    <t>对因降雨、水路不畅等原因造成的建档立卡贫困户住房安全隐患进行维修加固。</t>
  </si>
  <si>
    <t>危房改造约200户</t>
  </si>
  <si>
    <t>2020.09-2020.11-</t>
  </si>
  <si>
    <t>10000-14000元/户</t>
  </si>
  <si>
    <t>排除建档立卡户安全隐患，提供住房保障。</t>
  </si>
  <si>
    <t>四、水利建设项目</t>
  </si>
  <si>
    <t>固沟保塬项目</t>
  </si>
  <si>
    <t>吉县水利局</t>
  </si>
  <si>
    <t>陈立德</t>
  </si>
  <si>
    <t>中垛乡、吉昌镇、文城乡</t>
  </si>
  <si>
    <r>
      <rPr>
        <sz val="10"/>
        <color theme="1"/>
        <rFont val="仿宋_GB2312"/>
        <charset val="134"/>
      </rPr>
      <t>午生村等12个塬面保护项目，共保护塬面面积57.1km</t>
    </r>
    <r>
      <rPr>
        <vertAlign val="superscript"/>
        <sz val="10"/>
        <color theme="1"/>
        <rFont val="仿宋_GB2312"/>
        <charset val="134"/>
      </rPr>
      <t>2</t>
    </r>
  </si>
  <si>
    <r>
      <rPr>
        <sz val="10"/>
        <color theme="1"/>
        <rFont val="仿宋_GB2312"/>
        <charset val="134"/>
      </rPr>
      <t>平整田地696亩，修筑沟边埂58.4Km；新建蓄水池13座；铺设钢制波纹排水管道7.888Km（其中DN600mm钢制波纹管6.481km，DN750mm钢制波纹管1.407km）；沉砂池36座；混凝土阻水埂205m；排水渠181m；浆砌石挡墙79m；砌石护墙1处；护墙52m，消力池27座；砼硬化100m</t>
    </r>
    <r>
      <rPr>
        <vertAlign val="superscript"/>
        <sz val="10"/>
        <color theme="1"/>
        <rFont val="仿宋_GB2312"/>
        <charset val="134"/>
      </rPr>
      <t>2</t>
    </r>
    <r>
      <rPr>
        <sz val="10"/>
        <color theme="1"/>
        <rFont val="仿宋_GB2312"/>
        <charset val="134"/>
      </rPr>
      <t>，植被恢复3.07hm</t>
    </r>
    <r>
      <rPr>
        <vertAlign val="superscript"/>
        <sz val="10"/>
        <color theme="1"/>
        <rFont val="仿宋_GB2312"/>
        <charset val="134"/>
      </rPr>
      <t>2</t>
    </r>
  </si>
  <si>
    <t>2020.09-2021.05</t>
  </si>
  <si>
    <t>保护塬面面积57.1平方公里</t>
  </si>
  <si>
    <t>淤地坝除险加固</t>
  </si>
  <si>
    <t>吉昌镇、屯里镇</t>
  </si>
  <si>
    <t>除险加固淤地坝4座</t>
  </si>
  <si>
    <t>除险加固2座骨干坝，2座中型坝</t>
  </si>
  <si>
    <t>2020.06-2020.08</t>
  </si>
  <si>
    <t>有效控制水土流失面积13.5平方公里</t>
  </si>
  <si>
    <t>山洪灾害防治项目</t>
  </si>
  <si>
    <t>吉昌镇、东城乡、柏山寺乡、车城乡、屯里镇、中垛乡</t>
  </si>
  <si>
    <t>设备维修更换养护</t>
  </si>
  <si>
    <t>维修13个自动雨量站点及会商中心维修改造</t>
  </si>
  <si>
    <t>2020.06-2020.07</t>
  </si>
  <si>
    <t>保障危险区域2378人安全渡迅</t>
  </si>
  <si>
    <t>农村饮水工程维修养护</t>
  </si>
  <si>
    <t>维修养护农村饮水工程17处</t>
  </si>
  <si>
    <t>受益人口9687人</t>
  </si>
  <si>
    <t>2020.05-2020.12</t>
  </si>
  <si>
    <t>保障农村饮水安全人口9687人</t>
  </si>
  <si>
    <t>农村饮水安全巩固提升工程</t>
  </si>
  <si>
    <t>吉昌镇、车城乡、屯里镇、中垛乡</t>
  </si>
  <si>
    <t>改造农村饮水工程8处</t>
  </si>
  <si>
    <t>受益人口2553人</t>
  </si>
  <si>
    <t>2020.05-2020.08</t>
  </si>
  <si>
    <t>保障农村饮水安全人口2553人</t>
  </si>
  <si>
    <t>水库维修养护</t>
  </si>
  <si>
    <t>谢悉水库、上贴水库</t>
  </si>
  <si>
    <t>坝坡整修</t>
  </si>
  <si>
    <t>坝坡整修5000平米</t>
  </si>
  <si>
    <t>2020.08-2020.09</t>
  </si>
  <si>
    <t>确保两座水库正常运行</t>
  </si>
  <si>
    <t>淤地坝运行管护</t>
  </si>
  <si>
    <t>维修养护79座淤地坝</t>
  </si>
  <si>
    <t>确保79座淤地坝正常运行</t>
  </si>
  <si>
    <t>重点河道岁修项目</t>
  </si>
  <si>
    <t>屯里镇安乐村</t>
  </si>
  <si>
    <t>维修护堤</t>
  </si>
  <si>
    <t>维修护堤80米</t>
  </si>
  <si>
    <t>2020.08-2020.10</t>
  </si>
  <si>
    <t>确保安乐村防洪安全</t>
  </si>
  <si>
    <t>水旱灾害防御补助</t>
  </si>
  <si>
    <t>吉昌镇</t>
  </si>
  <si>
    <t>监测站点维修</t>
  </si>
  <si>
    <t>监测站点维修3处</t>
  </si>
  <si>
    <t>确保吉昌镇防洪安全</t>
  </si>
  <si>
    <t>地下水位监测</t>
  </si>
  <si>
    <t>屯里镇、车城乡、吉昌镇、壶口镇</t>
  </si>
  <si>
    <t>缴纳8个地下水位监测井SIM卡费，发放8个水井的看护人工资</t>
  </si>
  <si>
    <t>保障地下水位监测井8处正常在线</t>
  </si>
  <si>
    <t>2020.01-2020.12</t>
  </si>
  <si>
    <t>确保8个地下水位监测井正常在线，保护地下水资源</t>
  </si>
  <si>
    <t>吉县清水河河道治理项目</t>
  </si>
  <si>
    <t>吉昌镇祖师庙村</t>
  </si>
  <si>
    <t>浆砌石挡墙，河道疏浚</t>
  </si>
  <si>
    <t>浆砌石挡墙800米，河道疏浚850米</t>
  </si>
  <si>
    <t>2020.10-2021.10</t>
  </si>
  <si>
    <t>保护两岸群众生命财产安全</t>
  </si>
  <si>
    <t>东城提黄灌溉</t>
  </si>
  <si>
    <t>东城乡</t>
  </si>
  <si>
    <t>东城山头村至刘村管道工程</t>
  </si>
  <si>
    <t>东城山头村至刘村管道工程3公里</t>
  </si>
  <si>
    <t>2020.8-2020.10</t>
  </si>
  <si>
    <t>新增果园灌溉面积1万亩</t>
  </si>
  <si>
    <t>中垛乡、车城乡、东城乡、壶口镇、文城乡、柏山寺乡</t>
  </si>
  <si>
    <t>改造农村供水工程10处</t>
  </si>
  <si>
    <t>受益人口7895人</t>
  </si>
  <si>
    <t>保障农村饮水安全人口7895人</t>
  </si>
  <si>
    <t>2020年农村饮水安全巩固提升工程</t>
  </si>
  <si>
    <t>车城乡、屯里镇、壶口镇、文城乡、柏山寺乡</t>
  </si>
  <si>
    <t>改造农村供水工程8处</t>
  </si>
  <si>
    <t>受益人口2063人</t>
  </si>
  <si>
    <t>2020.07-2020.10</t>
  </si>
  <si>
    <t>保障农村饮水安全人口2063人</t>
  </si>
  <si>
    <t>五、交通扶贫项目</t>
  </si>
  <si>
    <t>2020年“四好农村路”建设项目</t>
  </si>
  <si>
    <t>吉县交通运输局</t>
  </si>
  <si>
    <t>陈鹏</t>
  </si>
  <si>
    <t>全县八个乡镇</t>
  </si>
  <si>
    <t>　路基、路面</t>
  </si>
  <si>
    <t>项目建成使道路通行能力得到了改善,道路周边区域经济得到了较大的发展和提高,方便了群众出行，提高了当地居民生活质量,对当地群众脱贫致富奔小康起着积极的推动作用。</t>
  </si>
  <si>
    <t>三大板块旅游公路建设项目</t>
  </si>
  <si>
    <t>东城乡、柏山寺乡</t>
  </si>
  <si>
    <t>2020.06-2021.12</t>
  </si>
  <si>
    <t>2020年窄路面拓宽改造工程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</si>
</sst>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3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theme="1"/>
      <name val="黑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黑体"/>
      <charset val="134"/>
    </font>
    <font>
      <b/>
      <sz val="28"/>
      <color theme="1"/>
      <name val="方正小标宋简体"/>
      <charset val="134"/>
    </font>
    <font>
      <b/>
      <sz val="14"/>
      <color theme="1"/>
      <name val="仿宋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2"/>
      <color rgb="FFFF0000"/>
      <name val="宋体"/>
      <charset val="134"/>
      <scheme val="minor"/>
    </font>
    <font>
      <sz val="12"/>
      <color rgb="FFFF0000"/>
      <name val="仿宋"/>
      <charset val="134"/>
    </font>
    <font>
      <sz val="10"/>
      <color theme="1"/>
      <name val="仿宋_GB2312"/>
      <charset val="0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0"/>
      <color theme="1"/>
      <name val="宋体"/>
      <charset val="134"/>
    </font>
    <font>
      <vertAlign val="superscript"/>
      <sz val="10"/>
      <color theme="1"/>
      <name val="仿宋_GB2312"/>
      <charset val="134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1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2" fillId="30" borderId="14" applyNumberFormat="0" applyAlignment="0" applyProtection="0">
      <alignment vertical="center"/>
    </xf>
    <xf numFmtId="0" fontId="34" fillId="30" borderId="8" applyNumberFormat="0" applyAlignment="0" applyProtection="0">
      <alignment vertical="center"/>
    </xf>
    <xf numFmtId="0" fontId="31" fillId="0" borderId="0">
      <alignment vertical="center"/>
    </xf>
    <xf numFmtId="0" fontId="26" fillId="23" borderId="10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justify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0" borderId="1" xfId="5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7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justify" vertical="center" wrapText="1"/>
    </xf>
    <xf numFmtId="0" fontId="8" fillId="0" borderId="1" xfId="0" applyNumberFormat="1" applyFont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 wrapText="1"/>
    </xf>
    <xf numFmtId="176" fontId="10" fillId="2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>
      <alignment vertical="center"/>
    </xf>
    <xf numFmtId="0" fontId="8" fillId="0" borderId="1" xfId="0" applyNumberFormat="1" applyFont="1" applyBorder="1" applyAlignment="1">
      <alignment vertical="top" wrapText="1"/>
    </xf>
    <xf numFmtId="0" fontId="8" fillId="0" borderId="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11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>
      <alignment vertical="center"/>
    </xf>
    <xf numFmtId="0" fontId="3" fillId="0" borderId="0" xfId="0" applyFont="1" applyBorder="1">
      <alignment vertical="center"/>
    </xf>
    <xf numFmtId="176" fontId="3" fillId="0" borderId="0" xfId="0" applyNumberFormat="1" applyFont="1" applyBorder="1">
      <alignment vertical="center"/>
    </xf>
    <xf numFmtId="176" fontId="4" fillId="0" borderId="0" xfId="0" applyNumberFormat="1" applyFont="1" applyBorder="1">
      <alignment vertical="center"/>
    </xf>
    <xf numFmtId="0" fontId="13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>
      <alignment vertical="center"/>
    </xf>
    <xf numFmtId="0" fontId="8" fillId="0" borderId="0" xfId="0" applyFont="1" applyBorder="1">
      <alignment vertical="center"/>
    </xf>
    <xf numFmtId="0" fontId="13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0" borderId="1" xfId="0" applyNumberFormat="1" applyFont="1" applyBorder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常规_项目安排表" xfId="26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YL110"/>
  <sheetViews>
    <sheetView tabSelected="1" view="pageBreakPreview" zoomScaleNormal="85" zoomScaleSheetLayoutView="100" workbookViewId="0">
      <selection activeCell="H6" sqref="H6"/>
    </sheetView>
  </sheetViews>
  <sheetFormatPr defaultColWidth="9" defaultRowHeight="13.5"/>
  <cols>
    <col min="1" max="1" width="5.28333333333333" customWidth="1"/>
    <col min="2" max="2" width="14.225" style="6" customWidth="1"/>
    <col min="3" max="3" width="7.775" style="6" customWidth="1"/>
    <col min="4" max="4" width="6.90833333333333" style="6" customWidth="1"/>
    <col min="5" max="5" width="6.33333333333333" style="6" customWidth="1"/>
    <col min="6" max="6" width="9.00833333333333" style="6" customWidth="1"/>
    <col min="7" max="7" width="19.4" customWidth="1"/>
    <col min="8" max="8" width="28.4416666666667" customWidth="1"/>
    <col min="9" max="9" width="10.725" style="7" customWidth="1"/>
    <col min="10" max="10" width="16" style="6" customWidth="1"/>
    <col min="11" max="11" width="16.1083333333333" style="6" customWidth="1"/>
    <col min="12" max="12" width="11.6333333333333" style="6" customWidth="1"/>
    <col min="13" max="13" width="9.775" style="6" customWidth="1"/>
    <col min="14" max="14" width="4.89166666666667" style="6" customWidth="1"/>
    <col min="15" max="15" width="6.96666666666667" customWidth="1"/>
    <col min="16" max="16" width="16.6083333333333" style="7" customWidth="1"/>
  </cols>
  <sheetData>
    <row r="1" ht="63" customHeight="1" spans="1:16">
      <c r="A1" s="8" t="s">
        <v>0</v>
      </c>
      <c r="B1" s="8"/>
      <c r="C1" s="8"/>
      <c r="D1" s="8"/>
      <c r="E1" s="8"/>
      <c r="F1" s="8"/>
      <c r="G1" s="8"/>
      <c r="H1" s="8"/>
      <c r="I1" s="28"/>
      <c r="J1" s="8"/>
      <c r="K1" s="8"/>
      <c r="L1" s="8"/>
      <c r="M1" s="8"/>
      <c r="N1" s="8"/>
      <c r="O1" s="8"/>
      <c r="P1" s="28"/>
    </row>
    <row r="2" ht="32" customHeight="1" spans="1:1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/>
      <c r="L2" s="9"/>
      <c r="M2" s="9"/>
      <c r="N2" s="9"/>
      <c r="O2" s="9" t="s">
        <v>11</v>
      </c>
      <c r="P2" s="9" t="s">
        <v>12</v>
      </c>
    </row>
    <row r="3" ht="36" customHeight="1" spans="1:17">
      <c r="A3" s="9"/>
      <c r="B3" s="9"/>
      <c r="C3" s="9"/>
      <c r="D3" s="9"/>
      <c r="E3" s="9"/>
      <c r="F3" s="9"/>
      <c r="G3" s="9"/>
      <c r="H3" s="9"/>
      <c r="I3" s="9"/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  <c r="O3" s="9"/>
      <c r="P3" s="9"/>
      <c r="Q3" s="37"/>
    </row>
    <row r="4" s="1" customFormat="1" ht="23" customHeight="1" spans="1:17">
      <c r="A4" s="10" t="s">
        <v>18</v>
      </c>
      <c r="B4" s="11"/>
      <c r="C4" s="12"/>
      <c r="D4" s="12"/>
      <c r="E4" s="12"/>
      <c r="F4" s="12"/>
      <c r="G4" s="13"/>
      <c r="H4" s="12"/>
      <c r="I4" s="29"/>
      <c r="J4" s="12">
        <f>J5+J17+J45+J90+J105</f>
        <v>21934.8277</v>
      </c>
      <c r="K4" s="12">
        <f>K5+K17+K45+K90+K105</f>
        <v>12996.604</v>
      </c>
      <c r="L4" s="12">
        <f>L5+L17+L45+L90+L105</f>
        <v>7763.2237</v>
      </c>
      <c r="M4" s="12">
        <f>M5+M17+M45+M90+M105</f>
        <v>575</v>
      </c>
      <c r="N4" s="12">
        <f>N5+N17+N45+N90+N105</f>
        <v>600</v>
      </c>
      <c r="O4" s="12"/>
      <c r="P4" s="29"/>
      <c r="Q4" s="38"/>
    </row>
    <row r="5" s="2" customFormat="1" ht="32" customHeight="1" spans="1:16210">
      <c r="A5" s="12" t="s">
        <v>19</v>
      </c>
      <c r="B5" s="12"/>
      <c r="C5" s="12"/>
      <c r="D5" s="12"/>
      <c r="E5" s="12"/>
      <c r="F5" s="12"/>
      <c r="G5" s="12"/>
      <c r="H5" s="12"/>
      <c r="I5" s="29"/>
      <c r="J5" s="12">
        <f>SUM(J6:J16)</f>
        <v>318.37</v>
      </c>
      <c r="K5" s="12">
        <f>SUM(K6:K16)</f>
        <v>141</v>
      </c>
      <c r="L5" s="12">
        <f>SUM(L6:L16)</f>
        <v>177.37</v>
      </c>
      <c r="M5" s="12"/>
      <c r="N5" s="12"/>
      <c r="O5" s="12"/>
      <c r="P5" s="29"/>
      <c r="Q5" s="39"/>
      <c r="WYL5" s="2">
        <f>SUM(A5:WYK5)</f>
        <v>636.74</v>
      </c>
    </row>
    <row r="6" s="3" customFormat="1" ht="185" customHeight="1" spans="1:17">
      <c r="A6" s="14">
        <v>1</v>
      </c>
      <c r="B6" s="15" t="s">
        <v>20</v>
      </c>
      <c r="C6" s="14" t="s">
        <v>21</v>
      </c>
      <c r="D6" s="14" t="s">
        <v>22</v>
      </c>
      <c r="E6" s="14" t="s">
        <v>23</v>
      </c>
      <c r="F6" s="14" t="s">
        <v>24</v>
      </c>
      <c r="G6" s="16" t="s">
        <v>25</v>
      </c>
      <c r="H6" s="15" t="s">
        <v>26</v>
      </c>
      <c r="I6" s="14" t="s">
        <v>27</v>
      </c>
      <c r="J6" s="14">
        <f>K6+L6+M6+N6</f>
        <v>60</v>
      </c>
      <c r="K6" s="14">
        <v>60</v>
      </c>
      <c r="L6" s="14"/>
      <c r="M6" s="14"/>
      <c r="N6" s="14"/>
      <c r="O6" s="16" t="s">
        <v>28</v>
      </c>
      <c r="P6" s="15" t="s">
        <v>29</v>
      </c>
      <c r="Q6" s="40"/>
    </row>
    <row r="7" s="3" customFormat="1" ht="42" customHeight="1" spans="1:17">
      <c r="A7" s="14">
        <v>2</v>
      </c>
      <c r="B7" s="14" t="s">
        <v>30</v>
      </c>
      <c r="C7" s="14" t="s">
        <v>22</v>
      </c>
      <c r="D7" s="14" t="s">
        <v>22</v>
      </c>
      <c r="E7" s="14" t="s">
        <v>31</v>
      </c>
      <c r="F7" s="14" t="s">
        <v>32</v>
      </c>
      <c r="G7" s="16" t="s">
        <v>33</v>
      </c>
      <c r="H7" s="16" t="s">
        <v>34</v>
      </c>
      <c r="I7" s="15" t="s">
        <v>35</v>
      </c>
      <c r="J7" s="14">
        <f t="shared" ref="J7:J16" si="0">K7+L7+M7+N7</f>
        <v>10</v>
      </c>
      <c r="K7" s="14">
        <v>10</v>
      </c>
      <c r="L7" s="14"/>
      <c r="M7" s="14"/>
      <c r="N7" s="14"/>
      <c r="O7" s="16" t="s">
        <v>36</v>
      </c>
      <c r="P7" s="15" t="s">
        <v>37</v>
      </c>
      <c r="Q7" s="40"/>
    </row>
    <row r="8" s="3" customFormat="1" ht="121" customHeight="1" spans="1:17">
      <c r="A8" s="14">
        <v>3</v>
      </c>
      <c r="B8" s="14" t="s">
        <v>38</v>
      </c>
      <c r="C8" s="14" t="s">
        <v>22</v>
      </c>
      <c r="D8" s="14" t="s">
        <v>22</v>
      </c>
      <c r="E8" s="14" t="s">
        <v>39</v>
      </c>
      <c r="F8" s="14" t="s">
        <v>40</v>
      </c>
      <c r="G8" s="14" t="s">
        <v>41</v>
      </c>
      <c r="H8" s="14" t="s">
        <v>42</v>
      </c>
      <c r="I8" s="14" t="s">
        <v>43</v>
      </c>
      <c r="J8" s="14">
        <f t="shared" si="0"/>
        <v>94</v>
      </c>
      <c r="K8" s="17"/>
      <c r="L8" s="17">
        <v>94</v>
      </c>
      <c r="M8" s="17"/>
      <c r="N8" s="17"/>
      <c r="O8" s="16" t="s">
        <v>44</v>
      </c>
      <c r="P8" s="15" t="s">
        <v>45</v>
      </c>
      <c r="Q8" s="40"/>
    </row>
    <row r="9" s="3" customFormat="1" ht="120" customHeight="1" spans="1:17">
      <c r="A9" s="14">
        <v>4</v>
      </c>
      <c r="B9" s="14" t="s">
        <v>46</v>
      </c>
      <c r="C9" s="14" t="s">
        <v>22</v>
      </c>
      <c r="D9" s="14" t="s">
        <v>22</v>
      </c>
      <c r="E9" s="14" t="s">
        <v>39</v>
      </c>
      <c r="F9" s="14" t="s">
        <v>47</v>
      </c>
      <c r="G9" s="14" t="s">
        <v>48</v>
      </c>
      <c r="H9" s="14" t="s">
        <v>49</v>
      </c>
      <c r="I9" s="14" t="s">
        <v>50</v>
      </c>
      <c r="J9" s="14">
        <f t="shared" si="0"/>
        <v>10.67</v>
      </c>
      <c r="K9" s="17"/>
      <c r="L9" s="17">
        <v>10.67</v>
      </c>
      <c r="M9" s="17"/>
      <c r="N9" s="17"/>
      <c r="O9" s="16" t="s">
        <v>51</v>
      </c>
      <c r="P9" s="15" t="s">
        <v>52</v>
      </c>
      <c r="Q9" s="40"/>
    </row>
    <row r="10" s="3" customFormat="1" ht="153" customHeight="1" spans="1:17">
      <c r="A10" s="14">
        <v>5</v>
      </c>
      <c r="B10" s="14" t="s">
        <v>53</v>
      </c>
      <c r="C10" s="14" t="s">
        <v>22</v>
      </c>
      <c r="D10" s="14" t="s">
        <v>22</v>
      </c>
      <c r="E10" s="14" t="s">
        <v>31</v>
      </c>
      <c r="F10" s="14" t="s">
        <v>54</v>
      </c>
      <c r="G10" s="14" t="s">
        <v>55</v>
      </c>
      <c r="H10" s="14" t="s">
        <v>56</v>
      </c>
      <c r="I10" s="14" t="s">
        <v>57</v>
      </c>
      <c r="J10" s="14">
        <f t="shared" si="0"/>
        <v>23</v>
      </c>
      <c r="K10" s="17"/>
      <c r="L10" s="17">
        <v>23</v>
      </c>
      <c r="M10" s="17"/>
      <c r="N10" s="17"/>
      <c r="O10" s="16" t="s">
        <v>36</v>
      </c>
      <c r="P10" s="15" t="s">
        <v>37</v>
      </c>
      <c r="Q10" s="41"/>
    </row>
    <row r="11" s="3" customFormat="1" ht="126" customHeight="1" spans="1:17">
      <c r="A11" s="14">
        <v>6</v>
      </c>
      <c r="B11" s="17" t="s">
        <v>58</v>
      </c>
      <c r="C11" s="17" t="s">
        <v>22</v>
      </c>
      <c r="D11" s="17" t="s">
        <v>22</v>
      </c>
      <c r="E11" s="17" t="s">
        <v>59</v>
      </c>
      <c r="F11" s="17" t="s">
        <v>60</v>
      </c>
      <c r="G11" s="18" t="s">
        <v>61</v>
      </c>
      <c r="H11" s="17" t="s">
        <v>62</v>
      </c>
      <c r="I11" s="17" t="s">
        <v>63</v>
      </c>
      <c r="J11" s="14">
        <f t="shared" si="0"/>
        <v>10</v>
      </c>
      <c r="K11" s="17"/>
      <c r="L11" s="17">
        <v>10</v>
      </c>
      <c r="M11" s="17"/>
      <c r="N11" s="17"/>
      <c r="O11" s="17"/>
      <c r="P11" s="17" t="s">
        <v>64</v>
      </c>
      <c r="Q11" s="41"/>
    </row>
    <row r="12" s="3" customFormat="1" ht="33" customHeight="1" spans="1:17">
      <c r="A12" s="14">
        <v>7</v>
      </c>
      <c r="B12" s="17" t="s">
        <v>65</v>
      </c>
      <c r="C12" s="17" t="s">
        <v>22</v>
      </c>
      <c r="D12" s="17" t="s">
        <v>22</v>
      </c>
      <c r="E12" s="17" t="s">
        <v>66</v>
      </c>
      <c r="F12" s="17" t="s">
        <v>67</v>
      </c>
      <c r="G12" s="17" t="s">
        <v>68</v>
      </c>
      <c r="H12" s="17" t="s">
        <v>69</v>
      </c>
      <c r="I12" s="14" t="s">
        <v>70</v>
      </c>
      <c r="J12" s="14">
        <f t="shared" si="0"/>
        <v>29</v>
      </c>
      <c r="K12" s="17"/>
      <c r="L12" s="17">
        <v>29</v>
      </c>
      <c r="M12" s="17"/>
      <c r="N12" s="17"/>
      <c r="O12" s="16" t="s">
        <v>71</v>
      </c>
      <c r="P12" s="15" t="s">
        <v>72</v>
      </c>
      <c r="Q12" s="42"/>
    </row>
    <row r="13" s="3" customFormat="1" ht="42" customHeight="1" spans="1:17">
      <c r="A13" s="14">
        <v>8</v>
      </c>
      <c r="B13" s="14" t="s">
        <v>73</v>
      </c>
      <c r="C13" s="14" t="s">
        <v>74</v>
      </c>
      <c r="D13" s="14" t="s">
        <v>75</v>
      </c>
      <c r="E13" s="14" t="s">
        <v>76</v>
      </c>
      <c r="F13" s="14" t="s">
        <v>77</v>
      </c>
      <c r="G13" s="14" t="s">
        <v>78</v>
      </c>
      <c r="H13" s="14" t="s">
        <v>79</v>
      </c>
      <c r="I13" s="15" t="s">
        <v>80</v>
      </c>
      <c r="J13" s="14">
        <f t="shared" si="0"/>
        <v>36</v>
      </c>
      <c r="K13" s="14">
        <v>36</v>
      </c>
      <c r="L13" s="14"/>
      <c r="M13" s="14"/>
      <c r="N13" s="14"/>
      <c r="O13" s="30" t="s">
        <v>81</v>
      </c>
      <c r="P13" s="30" t="s">
        <v>82</v>
      </c>
      <c r="Q13" s="43"/>
    </row>
    <row r="14" s="3" customFormat="1" ht="40" customHeight="1" spans="1:17">
      <c r="A14" s="14">
        <v>9</v>
      </c>
      <c r="B14" s="14" t="s">
        <v>83</v>
      </c>
      <c r="C14" s="14" t="s">
        <v>74</v>
      </c>
      <c r="D14" s="14" t="s">
        <v>75</v>
      </c>
      <c r="E14" s="14" t="s">
        <v>84</v>
      </c>
      <c r="F14" s="14" t="s">
        <v>85</v>
      </c>
      <c r="G14" s="14" t="s">
        <v>86</v>
      </c>
      <c r="H14" s="14" t="s">
        <v>87</v>
      </c>
      <c r="I14" s="14" t="s">
        <v>88</v>
      </c>
      <c r="J14" s="14">
        <f t="shared" si="0"/>
        <v>35</v>
      </c>
      <c r="K14" s="14">
        <v>35</v>
      </c>
      <c r="L14" s="14"/>
      <c r="M14" s="14"/>
      <c r="N14" s="14"/>
      <c r="O14" s="14"/>
      <c r="P14" s="30" t="s">
        <v>89</v>
      </c>
      <c r="Q14" s="43"/>
    </row>
    <row r="15" s="3" customFormat="1" ht="124" customHeight="1" spans="1:17">
      <c r="A15" s="14">
        <v>10</v>
      </c>
      <c r="B15" s="14" t="s">
        <v>90</v>
      </c>
      <c r="C15" s="14" t="s">
        <v>74</v>
      </c>
      <c r="D15" s="14" t="s">
        <v>75</v>
      </c>
      <c r="E15" s="14" t="s">
        <v>76</v>
      </c>
      <c r="F15" s="14" t="s">
        <v>85</v>
      </c>
      <c r="G15" s="14" t="s">
        <v>91</v>
      </c>
      <c r="H15" s="14" t="s">
        <v>92</v>
      </c>
      <c r="I15" s="14" t="s">
        <v>93</v>
      </c>
      <c r="J15" s="14">
        <f t="shared" si="0"/>
        <v>7</v>
      </c>
      <c r="K15" s="17"/>
      <c r="L15" s="17">
        <v>7</v>
      </c>
      <c r="M15" s="17"/>
      <c r="N15" s="17"/>
      <c r="O15" s="14" t="s">
        <v>94</v>
      </c>
      <c r="P15" s="30" t="s">
        <v>95</v>
      </c>
      <c r="Q15" s="43"/>
    </row>
    <row r="16" s="4" customFormat="1" ht="106" customHeight="1" spans="1:17">
      <c r="A16" s="14">
        <v>11</v>
      </c>
      <c r="B16" s="14" t="s">
        <v>96</v>
      </c>
      <c r="C16" s="14" t="s">
        <v>74</v>
      </c>
      <c r="D16" s="14" t="s">
        <v>75</v>
      </c>
      <c r="E16" s="14" t="s">
        <v>76</v>
      </c>
      <c r="F16" s="14" t="s">
        <v>85</v>
      </c>
      <c r="G16" s="14" t="s">
        <v>97</v>
      </c>
      <c r="H16" s="14" t="s">
        <v>98</v>
      </c>
      <c r="I16" s="14" t="s">
        <v>99</v>
      </c>
      <c r="J16" s="14">
        <f t="shared" si="0"/>
        <v>3.7</v>
      </c>
      <c r="K16" s="17"/>
      <c r="L16" s="17">
        <v>3.7</v>
      </c>
      <c r="M16" s="17"/>
      <c r="N16" s="17"/>
      <c r="O16" s="14" t="s">
        <v>100</v>
      </c>
      <c r="P16" s="30" t="s">
        <v>101</v>
      </c>
      <c r="Q16" s="44"/>
    </row>
    <row r="17" s="1" customFormat="1" ht="50" customHeight="1" spans="1:17">
      <c r="A17" s="12" t="s">
        <v>102</v>
      </c>
      <c r="B17" s="12"/>
      <c r="C17" s="12"/>
      <c r="D17" s="12"/>
      <c r="E17" s="12"/>
      <c r="F17" s="12"/>
      <c r="G17" s="12"/>
      <c r="H17" s="12"/>
      <c r="I17" s="12"/>
      <c r="J17" s="12">
        <f>SUM(J18:J44)</f>
        <v>4905.25</v>
      </c>
      <c r="K17" s="12">
        <f>SUM(K18:K44)</f>
        <v>2321.8</v>
      </c>
      <c r="L17" s="12">
        <f>SUM(L18:L44)</f>
        <v>2118.45</v>
      </c>
      <c r="M17" s="12">
        <f>SUM(M18:M44)</f>
        <v>465</v>
      </c>
      <c r="N17" s="12"/>
      <c r="O17" s="12"/>
      <c r="P17" s="12"/>
      <c r="Q17" s="38"/>
    </row>
    <row r="18" s="4" customFormat="1" ht="95" customHeight="1" spans="1:17">
      <c r="A18" s="14" t="s">
        <v>103</v>
      </c>
      <c r="B18" s="14" t="s">
        <v>104</v>
      </c>
      <c r="C18" s="14" t="s">
        <v>105</v>
      </c>
      <c r="D18" s="14" t="s">
        <v>105</v>
      </c>
      <c r="E18" s="14" t="s">
        <v>106</v>
      </c>
      <c r="F18" s="14" t="s">
        <v>107</v>
      </c>
      <c r="G18" s="16" t="s">
        <v>108</v>
      </c>
      <c r="H18" s="14" t="s">
        <v>109</v>
      </c>
      <c r="I18" s="14" t="s">
        <v>110</v>
      </c>
      <c r="J18" s="14">
        <f>K18+L18+M18</f>
        <v>2553</v>
      </c>
      <c r="K18" s="14">
        <v>1773</v>
      </c>
      <c r="L18" s="14">
        <v>705</v>
      </c>
      <c r="M18" s="14">
        <v>75</v>
      </c>
      <c r="N18" s="14"/>
      <c r="O18" s="14"/>
      <c r="P18" s="15" t="s">
        <v>111</v>
      </c>
      <c r="Q18" s="44"/>
    </row>
    <row r="19" s="4" customFormat="1" ht="78" customHeight="1" spans="1:17">
      <c r="A19" s="14" t="s">
        <v>112</v>
      </c>
      <c r="B19" s="16" t="s">
        <v>113</v>
      </c>
      <c r="C19" s="19" t="s">
        <v>114</v>
      </c>
      <c r="D19" s="19" t="s">
        <v>105</v>
      </c>
      <c r="E19" s="19" t="s">
        <v>106</v>
      </c>
      <c r="F19" s="19" t="s">
        <v>115</v>
      </c>
      <c r="G19" s="19" t="s">
        <v>116</v>
      </c>
      <c r="H19" s="19" t="s">
        <v>116</v>
      </c>
      <c r="I19" s="19" t="s">
        <v>117</v>
      </c>
      <c r="J19" s="14">
        <f t="shared" ref="J19:J37" si="1">K19+L19+M19</f>
        <v>54</v>
      </c>
      <c r="K19" s="31">
        <v>54</v>
      </c>
      <c r="L19" s="19"/>
      <c r="M19" s="19"/>
      <c r="N19" s="19"/>
      <c r="O19" s="19" t="s">
        <v>118</v>
      </c>
      <c r="P19" s="19" t="s">
        <v>119</v>
      </c>
      <c r="Q19" s="44"/>
    </row>
    <row r="20" s="4" customFormat="1" ht="112" customHeight="1" spans="1:17">
      <c r="A20" s="14" t="s">
        <v>120</v>
      </c>
      <c r="B20" s="16" t="s">
        <v>121</v>
      </c>
      <c r="C20" s="14" t="s">
        <v>105</v>
      </c>
      <c r="D20" s="14" t="s">
        <v>105</v>
      </c>
      <c r="E20" s="14" t="s">
        <v>106</v>
      </c>
      <c r="F20" s="19" t="s">
        <v>115</v>
      </c>
      <c r="G20" s="19" t="s">
        <v>122</v>
      </c>
      <c r="H20" s="19" t="s">
        <v>122</v>
      </c>
      <c r="I20" s="19" t="s">
        <v>123</v>
      </c>
      <c r="J20" s="14">
        <f t="shared" si="1"/>
        <v>45</v>
      </c>
      <c r="K20" s="31">
        <v>45</v>
      </c>
      <c r="L20" s="19"/>
      <c r="M20" s="19"/>
      <c r="N20" s="19"/>
      <c r="O20" s="19"/>
      <c r="P20" s="19" t="s">
        <v>124</v>
      </c>
      <c r="Q20" s="44"/>
    </row>
    <row r="21" s="4" customFormat="1" ht="81" customHeight="1" spans="1:17">
      <c r="A21" s="14" t="s">
        <v>125</v>
      </c>
      <c r="B21" s="16" t="s">
        <v>126</v>
      </c>
      <c r="C21" s="14" t="s">
        <v>105</v>
      </c>
      <c r="D21" s="14" t="s">
        <v>105</v>
      </c>
      <c r="E21" s="14" t="s">
        <v>106</v>
      </c>
      <c r="F21" s="14" t="s">
        <v>127</v>
      </c>
      <c r="G21" s="14" t="s">
        <v>128</v>
      </c>
      <c r="H21" s="14" t="s">
        <v>128</v>
      </c>
      <c r="I21" s="15" t="s">
        <v>129</v>
      </c>
      <c r="J21" s="14">
        <f t="shared" si="1"/>
        <v>80</v>
      </c>
      <c r="K21" s="14"/>
      <c r="L21" s="14">
        <v>80</v>
      </c>
      <c r="M21" s="14"/>
      <c r="N21" s="14"/>
      <c r="O21" s="14"/>
      <c r="P21" s="15" t="s">
        <v>130</v>
      </c>
      <c r="Q21" s="44"/>
    </row>
    <row r="22" s="4" customFormat="1" ht="88" customHeight="1" spans="1:17">
      <c r="A22" s="14" t="s">
        <v>131</v>
      </c>
      <c r="B22" s="16" t="s">
        <v>113</v>
      </c>
      <c r="C22" s="19" t="s">
        <v>132</v>
      </c>
      <c r="D22" s="19" t="s">
        <v>105</v>
      </c>
      <c r="E22" s="19" t="s">
        <v>106</v>
      </c>
      <c r="F22" s="19" t="s">
        <v>133</v>
      </c>
      <c r="G22" s="19" t="s">
        <v>134</v>
      </c>
      <c r="H22" s="19" t="s">
        <v>134</v>
      </c>
      <c r="I22" s="19" t="s">
        <v>117</v>
      </c>
      <c r="J22" s="14">
        <f t="shared" si="1"/>
        <v>54.45</v>
      </c>
      <c r="K22" s="31"/>
      <c r="L22" s="31">
        <v>54.45</v>
      </c>
      <c r="M22" s="19"/>
      <c r="N22" s="19"/>
      <c r="O22" s="19" t="s">
        <v>135</v>
      </c>
      <c r="P22" s="15" t="s">
        <v>136</v>
      </c>
      <c r="Q22" s="44"/>
    </row>
    <row r="23" s="4" customFormat="1" ht="89" customHeight="1" spans="1:17">
      <c r="A23" s="14" t="s">
        <v>137</v>
      </c>
      <c r="B23" s="16" t="s">
        <v>138</v>
      </c>
      <c r="C23" s="14" t="s">
        <v>139</v>
      </c>
      <c r="D23" s="14" t="s">
        <v>105</v>
      </c>
      <c r="E23" s="14" t="s">
        <v>106</v>
      </c>
      <c r="F23" s="14" t="s">
        <v>139</v>
      </c>
      <c r="G23" s="20" t="s">
        <v>140</v>
      </c>
      <c r="H23" s="20" t="s">
        <v>141</v>
      </c>
      <c r="I23" s="15" t="s">
        <v>142</v>
      </c>
      <c r="J23" s="14">
        <f t="shared" si="1"/>
        <v>100</v>
      </c>
      <c r="K23" s="31"/>
      <c r="L23" s="31">
        <v>100</v>
      </c>
      <c r="M23" s="19"/>
      <c r="N23" s="19"/>
      <c r="O23" s="14" t="s">
        <v>143</v>
      </c>
      <c r="P23" s="20" t="s">
        <v>144</v>
      </c>
      <c r="Q23" s="44"/>
    </row>
    <row r="24" s="4" customFormat="1" ht="78" customHeight="1" spans="1:17">
      <c r="A24" s="14" t="s">
        <v>145</v>
      </c>
      <c r="B24" s="16" t="s">
        <v>146</v>
      </c>
      <c r="C24" s="14" t="s">
        <v>147</v>
      </c>
      <c r="D24" s="19" t="s">
        <v>105</v>
      </c>
      <c r="E24" s="19" t="s">
        <v>106</v>
      </c>
      <c r="F24" s="14" t="s">
        <v>148</v>
      </c>
      <c r="G24" s="19" t="s">
        <v>149</v>
      </c>
      <c r="H24" s="19" t="s">
        <v>149</v>
      </c>
      <c r="I24" s="19" t="s">
        <v>150</v>
      </c>
      <c r="J24" s="14">
        <f t="shared" si="1"/>
        <v>21</v>
      </c>
      <c r="K24" s="31"/>
      <c r="L24" s="31">
        <v>21</v>
      </c>
      <c r="M24" s="19"/>
      <c r="N24" s="19"/>
      <c r="O24" s="19" t="s">
        <v>151</v>
      </c>
      <c r="P24" s="19" t="s">
        <v>152</v>
      </c>
      <c r="Q24" s="44"/>
    </row>
    <row r="25" s="4" customFormat="1" ht="54" customHeight="1" spans="1:17">
      <c r="A25" s="14" t="s">
        <v>153</v>
      </c>
      <c r="B25" s="16" t="s">
        <v>154</v>
      </c>
      <c r="C25" s="14" t="s">
        <v>105</v>
      </c>
      <c r="D25" s="14" t="s">
        <v>105</v>
      </c>
      <c r="E25" s="14" t="s">
        <v>106</v>
      </c>
      <c r="F25" s="19" t="s">
        <v>40</v>
      </c>
      <c r="G25" s="19" t="s">
        <v>155</v>
      </c>
      <c r="H25" s="19" t="s">
        <v>156</v>
      </c>
      <c r="I25" s="19" t="s">
        <v>157</v>
      </c>
      <c r="J25" s="14">
        <f t="shared" si="1"/>
        <v>100</v>
      </c>
      <c r="K25" s="31"/>
      <c r="L25" s="31">
        <v>100</v>
      </c>
      <c r="M25" s="19"/>
      <c r="N25" s="19"/>
      <c r="O25" s="19"/>
      <c r="P25" s="19" t="s">
        <v>158</v>
      </c>
      <c r="Q25" s="44"/>
    </row>
    <row r="26" s="4" customFormat="1" ht="52" customHeight="1" spans="1:17">
      <c r="A26" s="14" t="s">
        <v>159</v>
      </c>
      <c r="B26" s="16" t="s">
        <v>160</v>
      </c>
      <c r="C26" s="14" t="s">
        <v>105</v>
      </c>
      <c r="D26" s="14" t="s">
        <v>105</v>
      </c>
      <c r="E26" s="14" t="s">
        <v>106</v>
      </c>
      <c r="F26" s="19" t="s">
        <v>161</v>
      </c>
      <c r="G26" s="19" t="s">
        <v>162</v>
      </c>
      <c r="H26" s="19" t="s">
        <v>163</v>
      </c>
      <c r="I26" s="19" t="s">
        <v>164</v>
      </c>
      <c r="J26" s="14">
        <f t="shared" si="1"/>
        <v>8</v>
      </c>
      <c r="K26" s="31"/>
      <c r="L26" s="31">
        <v>8</v>
      </c>
      <c r="M26" s="19"/>
      <c r="N26" s="19"/>
      <c r="O26" s="19"/>
      <c r="P26" s="19" t="s">
        <v>165</v>
      </c>
      <c r="Q26" s="44"/>
    </row>
    <row r="27" s="4" customFormat="1" ht="51" customHeight="1" spans="1:17">
      <c r="A27" s="14" t="s">
        <v>166</v>
      </c>
      <c r="B27" s="16" t="s">
        <v>167</v>
      </c>
      <c r="C27" s="14" t="s">
        <v>105</v>
      </c>
      <c r="D27" s="14" t="s">
        <v>105</v>
      </c>
      <c r="E27" s="14" t="s">
        <v>106</v>
      </c>
      <c r="F27" s="19" t="s">
        <v>40</v>
      </c>
      <c r="G27" s="19" t="s">
        <v>168</v>
      </c>
      <c r="H27" s="19" t="s">
        <v>169</v>
      </c>
      <c r="I27" s="19" t="s">
        <v>170</v>
      </c>
      <c r="J27" s="14">
        <f t="shared" si="1"/>
        <v>1.8</v>
      </c>
      <c r="K27" s="31">
        <v>1.8</v>
      </c>
      <c r="L27" s="14"/>
      <c r="M27" s="14"/>
      <c r="N27" s="14"/>
      <c r="O27" s="14"/>
      <c r="P27" s="19" t="s">
        <v>171</v>
      </c>
      <c r="Q27" s="45"/>
    </row>
    <row r="28" s="4" customFormat="1" ht="64" customHeight="1" spans="1:17">
      <c r="A28" s="14" t="s">
        <v>172</v>
      </c>
      <c r="B28" s="16" t="s">
        <v>173</v>
      </c>
      <c r="C28" s="14" t="s">
        <v>105</v>
      </c>
      <c r="D28" s="14" t="s">
        <v>105</v>
      </c>
      <c r="E28" s="14" t="s">
        <v>106</v>
      </c>
      <c r="F28" s="19" t="s">
        <v>40</v>
      </c>
      <c r="G28" s="19" t="s">
        <v>174</v>
      </c>
      <c r="H28" s="19" t="s">
        <v>175</v>
      </c>
      <c r="I28" s="19" t="s">
        <v>170</v>
      </c>
      <c r="J28" s="14">
        <f t="shared" si="1"/>
        <v>8</v>
      </c>
      <c r="K28" s="31">
        <v>8</v>
      </c>
      <c r="L28" s="14"/>
      <c r="M28" s="14"/>
      <c r="N28" s="14"/>
      <c r="O28" s="14"/>
      <c r="P28" s="19" t="s">
        <v>176</v>
      </c>
      <c r="Q28" s="45"/>
    </row>
    <row r="29" s="4" customFormat="1" ht="48" customHeight="1" spans="1:17">
      <c r="A29" s="14" t="s">
        <v>177</v>
      </c>
      <c r="B29" s="21" t="s">
        <v>178</v>
      </c>
      <c r="C29" s="14" t="s">
        <v>179</v>
      </c>
      <c r="D29" s="14" t="s">
        <v>179</v>
      </c>
      <c r="E29" s="14" t="s">
        <v>180</v>
      </c>
      <c r="F29" s="14" t="s">
        <v>40</v>
      </c>
      <c r="G29" s="21" t="s">
        <v>181</v>
      </c>
      <c r="H29" s="21" t="s">
        <v>182</v>
      </c>
      <c r="I29" s="21" t="s">
        <v>183</v>
      </c>
      <c r="J29" s="14">
        <f t="shared" si="1"/>
        <v>59.7</v>
      </c>
      <c r="K29" s="14"/>
      <c r="L29" s="14"/>
      <c r="M29" s="21">
        <v>59.7</v>
      </c>
      <c r="N29" s="14"/>
      <c r="O29" s="14"/>
      <c r="P29" s="15" t="s">
        <v>184</v>
      </c>
      <c r="Q29" s="45"/>
    </row>
    <row r="30" s="4" customFormat="1" ht="66" customHeight="1" spans="1:17">
      <c r="A30" s="14" t="s">
        <v>185</v>
      </c>
      <c r="B30" s="17" t="s">
        <v>186</v>
      </c>
      <c r="C30" s="17" t="s">
        <v>179</v>
      </c>
      <c r="D30" s="17" t="s">
        <v>179</v>
      </c>
      <c r="E30" s="17" t="s">
        <v>180</v>
      </c>
      <c r="F30" s="17" t="s">
        <v>40</v>
      </c>
      <c r="G30" s="17" t="s">
        <v>187</v>
      </c>
      <c r="H30" s="17" t="s">
        <v>188</v>
      </c>
      <c r="I30" s="17" t="s">
        <v>189</v>
      </c>
      <c r="J30" s="17">
        <v>232.84</v>
      </c>
      <c r="K30" s="17"/>
      <c r="L30" s="17"/>
      <c r="M30" s="17">
        <v>232.84</v>
      </c>
      <c r="N30" s="17"/>
      <c r="O30" s="14"/>
      <c r="P30" s="15" t="s">
        <v>190</v>
      </c>
      <c r="Q30" s="45"/>
    </row>
    <row r="31" s="4" customFormat="1" ht="66" customHeight="1" spans="1:17">
      <c r="A31" s="14" t="s">
        <v>191</v>
      </c>
      <c r="B31" s="17" t="s">
        <v>192</v>
      </c>
      <c r="C31" s="17" t="s">
        <v>179</v>
      </c>
      <c r="D31" s="17" t="s">
        <v>179</v>
      </c>
      <c r="E31" s="17" t="s">
        <v>180</v>
      </c>
      <c r="F31" s="17" t="s">
        <v>193</v>
      </c>
      <c r="G31" s="17" t="s">
        <v>194</v>
      </c>
      <c r="H31" s="17" t="s">
        <v>194</v>
      </c>
      <c r="I31" s="17" t="s">
        <v>99</v>
      </c>
      <c r="J31" s="17">
        <v>73.02</v>
      </c>
      <c r="K31" s="17"/>
      <c r="L31" s="17"/>
      <c r="M31" s="17">
        <v>73.02</v>
      </c>
      <c r="N31" s="17"/>
      <c r="O31" s="19"/>
      <c r="P31" s="19" t="s">
        <v>195</v>
      </c>
      <c r="Q31" s="45"/>
    </row>
    <row r="32" s="4" customFormat="1" ht="84" customHeight="1" spans="1:17">
      <c r="A32" s="14" t="s">
        <v>196</v>
      </c>
      <c r="B32" s="17" t="s">
        <v>197</v>
      </c>
      <c r="C32" s="17" t="s">
        <v>179</v>
      </c>
      <c r="D32" s="17" t="s">
        <v>179</v>
      </c>
      <c r="E32" s="17" t="s">
        <v>180</v>
      </c>
      <c r="F32" s="17" t="s">
        <v>198</v>
      </c>
      <c r="G32" s="17" t="s">
        <v>199</v>
      </c>
      <c r="H32" s="17" t="s">
        <v>200</v>
      </c>
      <c r="I32" s="17" t="s">
        <v>201</v>
      </c>
      <c r="J32" s="17">
        <f t="shared" si="1"/>
        <v>24.44</v>
      </c>
      <c r="K32" s="17"/>
      <c r="L32" s="17"/>
      <c r="M32" s="17">
        <v>24.44</v>
      </c>
      <c r="N32" s="17"/>
      <c r="O32" s="19"/>
      <c r="P32" s="19" t="s">
        <v>202</v>
      </c>
      <c r="Q32" s="45"/>
    </row>
    <row r="33" s="4" customFormat="1" ht="88" customHeight="1" spans="1:17">
      <c r="A33" s="14" t="s">
        <v>203</v>
      </c>
      <c r="B33" s="22" t="s">
        <v>204</v>
      </c>
      <c r="C33" s="17" t="s">
        <v>179</v>
      </c>
      <c r="D33" s="17" t="s">
        <v>179</v>
      </c>
      <c r="E33" s="17" t="s">
        <v>180</v>
      </c>
      <c r="F33" s="17" t="s">
        <v>205</v>
      </c>
      <c r="G33" s="23" t="s">
        <v>199</v>
      </c>
      <c r="H33" s="23" t="s">
        <v>206</v>
      </c>
      <c r="I33" s="17" t="s">
        <v>201</v>
      </c>
      <c r="J33" s="32">
        <v>13.972424</v>
      </c>
      <c r="K33" s="32">
        <v>13.972424</v>
      </c>
      <c r="L33" s="17"/>
      <c r="M33" s="17"/>
      <c r="N33" s="17"/>
      <c r="O33" s="19"/>
      <c r="P33" s="19" t="s">
        <v>202</v>
      </c>
      <c r="Q33" s="45"/>
    </row>
    <row r="34" s="4" customFormat="1" ht="88" customHeight="1" spans="1:17">
      <c r="A34" s="14" t="s">
        <v>207</v>
      </c>
      <c r="B34" s="22" t="s">
        <v>208</v>
      </c>
      <c r="C34" s="17" t="s">
        <v>179</v>
      </c>
      <c r="D34" s="17" t="s">
        <v>179</v>
      </c>
      <c r="E34" s="17" t="s">
        <v>180</v>
      </c>
      <c r="F34" s="17" t="s">
        <v>198</v>
      </c>
      <c r="G34" s="24"/>
      <c r="H34" s="24"/>
      <c r="I34" s="17" t="s">
        <v>201</v>
      </c>
      <c r="J34" s="32">
        <v>112.230031</v>
      </c>
      <c r="K34" s="32">
        <v>112.230031</v>
      </c>
      <c r="L34" s="17"/>
      <c r="M34" s="17"/>
      <c r="N34" s="17"/>
      <c r="O34" s="19"/>
      <c r="P34" s="19" t="s">
        <v>202</v>
      </c>
      <c r="Q34" s="45"/>
    </row>
    <row r="35" s="4" customFormat="1" ht="88" customHeight="1" spans="1:17">
      <c r="A35" s="14" t="s">
        <v>209</v>
      </c>
      <c r="B35" s="22" t="s">
        <v>210</v>
      </c>
      <c r="C35" s="17" t="s">
        <v>179</v>
      </c>
      <c r="D35" s="17" t="s">
        <v>179</v>
      </c>
      <c r="E35" s="17" t="s">
        <v>180</v>
      </c>
      <c r="F35" s="17" t="s">
        <v>211</v>
      </c>
      <c r="G35" s="24"/>
      <c r="H35" s="24"/>
      <c r="I35" s="17" t="s">
        <v>201</v>
      </c>
      <c r="J35" s="32">
        <v>54.428729</v>
      </c>
      <c r="K35" s="32">
        <v>54.428729</v>
      </c>
      <c r="L35" s="17"/>
      <c r="M35" s="17"/>
      <c r="N35" s="17"/>
      <c r="O35" s="19"/>
      <c r="P35" s="19" t="s">
        <v>202</v>
      </c>
      <c r="Q35" s="45"/>
    </row>
    <row r="36" s="4" customFormat="1" ht="88" customHeight="1" spans="1:17">
      <c r="A36" s="14" t="s">
        <v>212</v>
      </c>
      <c r="B36" s="22" t="s">
        <v>213</v>
      </c>
      <c r="C36" s="17" t="s">
        <v>179</v>
      </c>
      <c r="D36" s="17" t="s">
        <v>179</v>
      </c>
      <c r="E36" s="17" t="s">
        <v>180</v>
      </c>
      <c r="F36" s="17" t="s">
        <v>214</v>
      </c>
      <c r="G36" s="24"/>
      <c r="H36" s="24"/>
      <c r="I36" s="17" t="s">
        <v>201</v>
      </c>
      <c r="J36" s="32">
        <v>39.66526</v>
      </c>
      <c r="K36" s="32">
        <v>39.66526</v>
      </c>
      <c r="L36" s="17"/>
      <c r="M36" s="17"/>
      <c r="N36" s="17"/>
      <c r="O36" s="19"/>
      <c r="P36" s="19" t="s">
        <v>202</v>
      </c>
      <c r="Q36" s="45"/>
    </row>
    <row r="37" s="4" customFormat="1" ht="88" customHeight="1" spans="1:17">
      <c r="A37" s="14" t="s">
        <v>215</v>
      </c>
      <c r="B37" s="22" t="s">
        <v>216</v>
      </c>
      <c r="C37" s="17" t="s">
        <v>179</v>
      </c>
      <c r="D37" s="17" t="s">
        <v>179</v>
      </c>
      <c r="E37" s="17" t="s">
        <v>180</v>
      </c>
      <c r="F37" s="17" t="s">
        <v>217</v>
      </c>
      <c r="G37" s="24"/>
      <c r="H37" s="24"/>
      <c r="I37" s="17" t="s">
        <v>201</v>
      </c>
      <c r="J37" s="32">
        <v>37.797761</v>
      </c>
      <c r="K37" s="32">
        <v>37.797761</v>
      </c>
      <c r="L37" s="17"/>
      <c r="M37" s="17"/>
      <c r="N37" s="17"/>
      <c r="O37" s="19"/>
      <c r="P37" s="19" t="s">
        <v>202</v>
      </c>
      <c r="Q37" s="45"/>
    </row>
    <row r="38" s="4" customFormat="1" ht="88" customHeight="1" spans="1:17">
      <c r="A38" s="14" t="s">
        <v>218</v>
      </c>
      <c r="B38" s="22" t="s">
        <v>219</v>
      </c>
      <c r="C38" s="17" t="s">
        <v>179</v>
      </c>
      <c r="D38" s="17" t="s">
        <v>179</v>
      </c>
      <c r="E38" s="17" t="s">
        <v>180</v>
      </c>
      <c r="F38" s="17" t="s">
        <v>220</v>
      </c>
      <c r="G38" s="24"/>
      <c r="H38" s="24"/>
      <c r="I38" s="17" t="s">
        <v>201</v>
      </c>
      <c r="J38" s="32">
        <v>12.292012</v>
      </c>
      <c r="K38" s="32">
        <v>12.292012</v>
      </c>
      <c r="L38" s="17"/>
      <c r="M38" s="17"/>
      <c r="N38" s="17"/>
      <c r="O38" s="19"/>
      <c r="P38" s="19" t="s">
        <v>202</v>
      </c>
      <c r="Q38" s="45"/>
    </row>
    <row r="39" s="4" customFormat="1" ht="88" customHeight="1" spans="1:17">
      <c r="A39" s="14" t="s">
        <v>221</v>
      </c>
      <c r="B39" s="22" t="s">
        <v>222</v>
      </c>
      <c r="C39" s="17" t="s">
        <v>179</v>
      </c>
      <c r="D39" s="17" t="s">
        <v>179</v>
      </c>
      <c r="E39" s="17" t="s">
        <v>180</v>
      </c>
      <c r="F39" s="17" t="s">
        <v>223</v>
      </c>
      <c r="G39" s="24"/>
      <c r="H39" s="24"/>
      <c r="I39" s="17" t="s">
        <v>201</v>
      </c>
      <c r="J39" s="32">
        <v>81.241887</v>
      </c>
      <c r="K39" s="32">
        <v>81.241887</v>
      </c>
      <c r="L39" s="17"/>
      <c r="M39" s="17"/>
      <c r="N39" s="17"/>
      <c r="O39" s="19"/>
      <c r="P39" s="19" t="s">
        <v>202</v>
      </c>
      <c r="Q39" s="45"/>
    </row>
    <row r="40" s="4" customFormat="1" ht="88" customHeight="1" spans="1:17">
      <c r="A40" s="14" t="s">
        <v>224</v>
      </c>
      <c r="B40" s="25" t="s">
        <v>225</v>
      </c>
      <c r="C40" s="17" t="s">
        <v>179</v>
      </c>
      <c r="D40" s="17" t="s">
        <v>179</v>
      </c>
      <c r="E40" s="17" t="s">
        <v>180</v>
      </c>
      <c r="F40" s="17" t="s">
        <v>226</v>
      </c>
      <c r="G40" s="26"/>
      <c r="H40" s="26"/>
      <c r="I40" s="17" t="s">
        <v>201</v>
      </c>
      <c r="J40" s="33">
        <v>48.371896</v>
      </c>
      <c r="K40" s="33">
        <v>48.371896</v>
      </c>
      <c r="L40" s="17"/>
      <c r="M40" s="17"/>
      <c r="N40" s="17"/>
      <c r="O40" s="19"/>
      <c r="P40" s="19" t="s">
        <v>202</v>
      </c>
      <c r="Q40" s="45"/>
    </row>
    <row r="41" s="4" customFormat="1" ht="100" customHeight="1" spans="1:17">
      <c r="A41" s="14" t="s">
        <v>227</v>
      </c>
      <c r="B41" s="27" t="s">
        <v>228</v>
      </c>
      <c r="C41" s="14" t="s">
        <v>179</v>
      </c>
      <c r="D41" s="14" t="s">
        <v>179</v>
      </c>
      <c r="E41" s="14" t="s">
        <v>180</v>
      </c>
      <c r="F41" s="19" t="s">
        <v>40</v>
      </c>
      <c r="G41" s="21" t="s">
        <v>229</v>
      </c>
      <c r="H41" s="19" t="s">
        <v>229</v>
      </c>
      <c r="I41" s="19" t="s">
        <v>99</v>
      </c>
      <c r="J41" s="14">
        <f>K41+L41+M41</f>
        <v>800</v>
      </c>
      <c r="K41" s="19"/>
      <c r="L41" s="19">
        <v>800</v>
      </c>
      <c r="M41" s="19"/>
      <c r="N41" s="19"/>
      <c r="O41" s="19"/>
      <c r="P41" s="19" t="s">
        <v>230</v>
      </c>
      <c r="Q41" s="45"/>
    </row>
    <row r="42" s="4" customFormat="1" ht="118" customHeight="1" spans="1:17">
      <c r="A42" s="14" t="s">
        <v>231</v>
      </c>
      <c r="B42" s="14" t="s">
        <v>232</v>
      </c>
      <c r="C42" s="14" t="s">
        <v>233</v>
      </c>
      <c r="D42" s="14" t="s">
        <v>234</v>
      </c>
      <c r="E42" s="14" t="s">
        <v>235</v>
      </c>
      <c r="F42" s="14" t="s">
        <v>236</v>
      </c>
      <c r="G42" s="16" t="s">
        <v>237</v>
      </c>
      <c r="H42" s="16" t="s">
        <v>237</v>
      </c>
      <c r="I42" s="15" t="s">
        <v>238</v>
      </c>
      <c r="J42" s="14">
        <f>K42+L42+M42</f>
        <v>50</v>
      </c>
      <c r="K42" s="14"/>
      <c r="L42" s="14">
        <v>50</v>
      </c>
      <c r="M42" s="14"/>
      <c r="N42" s="14"/>
      <c r="O42" s="34"/>
      <c r="P42" s="15" t="s">
        <v>239</v>
      </c>
      <c r="Q42" s="45"/>
    </row>
    <row r="43" s="4" customFormat="1" ht="132" customHeight="1" spans="1:17">
      <c r="A43" s="14" t="s">
        <v>240</v>
      </c>
      <c r="B43" s="14" t="s">
        <v>241</v>
      </c>
      <c r="C43" s="14" t="s">
        <v>242</v>
      </c>
      <c r="D43" s="14" t="s">
        <v>243</v>
      </c>
      <c r="E43" s="14" t="s">
        <v>244</v>
      </c>
      <c r="F43" s="14" t="s">
        <v>245</v>
      </c>
      <c r="G43" s="16" t="s">
        <v>246</v>
      </c>
      <c r="H43" s="14" t="s">
        <v>246</v>
      </c>
      <c r="I43" s="15" t="s">
        <v>247</v>
      </c>
      <c r="J43" s="14">
        <f>K43+L43+M43</f>
        <v>40</v>
      </c>
      <c r="K43" s="14">
        <v>40</v>
      </c>
      <c r="L43" s="14"/>
      <c r="M43" s="14"/>
      <c r="N43" s="14"/>
      <c r="O43" s="14"/>
      <c r="P43" s="35" t="s">
        <v>248</v>
      </c>
      <c r="Q43" s="45"/>
    </row>
    <row r="44" s="4" customFormat="1" ht="72" customHeight="1" spans="1:17">
      <c r="A44" s="14" t="s">
        <v>249</v>
      </c>
      <c r="B44" s="14" t="s">
        <v>250</v>
      </c>
      <c r="C44" s="14" t="s">
        <v>251</v>
      </c>
      <c r="D44" s="14" t="s">
        <v>251</v>
      </c>
      <c r="E44" s="14" t="s">
        <v>252</v>
      </c>
      <c r="F44" s="14" t="s">
        <v>253</v>
      </c>
      <c r="G44" s="16" t="s">
        <v>254</v>
      </c>
      <c r="H44" s="14" t="s">
        <v>255</v>
      </c>
      <c r="I44" s="15" t="s">
        <v>256</v>
      </c>
      <c r="J44" s="14">
        <f>K44+L44+M44</f>
        <v>200</v>
      </c>
      <c r="K44" s="14"/>
      <c r="L44" s="14">
        <v>200</v>
      </c>
      <c r="M44" s="14"/>
      <c r="N44" s="14"/>
      <c r="O44" s="14"/>
      <c r="P44" s="15" t="s">
        <v>257</v>
      </c>
      <c r="Q44" s="45"/>
    </row>
    <row r="45" s="5" customFormat="1" ht="64" customHeight="1" spans="1:17">
      <c r="A45" s="12" t="s">
        <v>258</v>
      </c>
      <c r="B45" s="12"/>
      <c r="C45" s="12"/>
      <c r="D45" s="12"/>
      <c r="E45" s="12"/>
      <c r="F45" s="12"/>
      <c r="G45" s="12"/>
      <c r="H45" s="12"/>
      <c r="I45" s="12"/>
      <c r="J45" s="12">
        <f>SUM(J46:J89)</f>
        <v>5123.1077</v>
      </c>
      <c r="K45" s="12">
        <f>SUM(K46:K89)</f>
        <v>4532.804</v>
      </c>
      <c r="L45" s="12">
        <f>SUM(L46:L89)</f>
        <v>380.3037</v>
      </c>
      <c r="M45" s="12">
        <f>SUM(M46:M89)</f>
        <v>110</v>
      </c>
      <c r="N45" s="12">
        <f>SUM(N46:N89)</f>
        <v>100</v>
      </c>
      <c r="O45" s="12"/>
      <c r="P45" s="12"/>
      <c r="Q45" s="46"/>
    </row>
    <row r="46" s="4" customFormat="1" ht="64" customHeight="1" spans="1:17">
      <c r="A46" s="14">
        <v>39</v>
      </c>
      <c r="B46" s="21" t="s">
        <v>259</v>
      </c>
      <c r="C46" s="14" t="s">
        <v>260</v>
      </c>
      <c r="D46" s="14" t="s">
        <v>260</v>
      </c>
      <c r="E46" s="14" t="s">
        <v>261</v>
      </c>
      <c r="F46" s="14" t="s">
        <v>262</v>
      </c>
      <c r="G46" s="21" t="s">
        <v>259</v>
      </c>
      <c r="H46" s="14" t="s">
        <v>263</v>
      </c>
      <c r="I46" s="14" t="s">
        <v>264</v>
      </c>
      <c r="J46" s="14">
        <f>K46+L46+M46+N46</f>
        <v>166.83</v>
      </c>
      <c r="K46" s="36">
        <v>166.83</v>
      </c>
      <c r="L46" s="14"/>
      <c r="M46" s="14"/>
      <c r="N46" s="14"/>
      <c r="O46" s="14"/>
      <c r="P46" s="14" t="s">
        <v>265</v>
      </c>
      <c r="Q46" s="45"/>
    </row>
    <row r="47" s="4" customFormat="1" ht="64" customHeight="1" spans="1:17">
      <c r="A47" s="14">
        <v>40</v>
      </c>
      <c r="B47" s="21" t="s">
        <v>266</v>
      </c>
      <c r="C47" s="14" t="s">
        <v>260</v>
      </c>
      <c r="D47" s="14" t="s">
        <v>260</v>
      </c>
      <c r="E47" s="14" t="s">
        <v>261</v>
      </c>
      <c r="F47" s="14" t="s">
        <v>267</v>
      </c>
      <c r="G47" s="21" t="s">
        <v>266</v>
      </c>
      <c r="H47" s="14" t="s">
        <v>268</v>
      </c>
      <c r="I47" s="14" t="s">
        <v>264</v>
      </c>
      <c r="J47" s="14">
        <f t="shared" ref="J47:J89" si="2">K47+L47+M47+N47</f>
        <v>100.7</v>
      </c>
      <c r="K47" s="36">
        <v>100.7</v>
      </c>
      <c r="L47" s="14"/>
      <c r="M47" s="14"/>
      <c r="N47" s="14"/>
      <c r="O47" s="14"/>
      <c r="P47" s="14" t="s">
        <v>265</v>
      </c>
      <c r="Q47" s="45"/>
    </row>
    <row r="48" s="4" customFormat="1" ht="64" customHeight="1" spans="1:17">
      <c r="A48" s="14">
        <v>41</v>
      </c>
      <c r="B48" s="21" t="s">
        <v>269</v>
      </c>
      <c r="C48" s="14" t="s">
        <v>260</v>
      </c>
      <c r="D48" s="14" t="s">
        <v>260</v>
      </c>
      <c r="E48" s="14" t="s">
        <v>261</v>
      </c>
      <c r="F48" s="17" t="s">
        <v>270</v>
      </c>
      <c r="G48" s="21" t="s">
        <v>269</v>
      </c>
      <c r="H48" s="14" t="s">
        <v>271</v>
      </c>
      <c r="I48" s="14" t="s">
        <v>264</v>
      </c>
      <c r="J48" s="14">
        <f t="shared" si="2"/>
        <v>109.55</v>
      </c>
      <c r="K48" s="21">
        <v>109.55</v>
      </c>
      <c r="L48" s="17"/>
      <c r="M48" s="17"/>
      <c r="N48" s="17"/>
      <c r="O48" s="17"/>
      <c r="P48" s="14" t="s">
        <v>265</v>
      </c>
      <c r="Q48" s="45"/>
    </row>
    <row r="49" s="4" customFormat="1" ht="64" customHeight="1" spans="1:17">
      <c r="A49" s="14">
        <v>42</v>
      </c>
      <c r="B49" s="21" t="s">
        <v>272</v>
      </c>
      <c r="C49" s="14" t="s">
        <v>260</v>
      </c>
      <c r="D49" s="14" t="s">
        <v>260</v>
      </c>
      <c r="E49" s="14" t="s">
        <v>261</v>
      </c>
      <c r="F49" s="17" t="s">
        <v>273</v>
      </c>
      <c r="G49" s="21" t="s">
        <v>272</v>
      </c>
      <c r="H49" s="14" t="s">
        <v>274</v>
      </c>
      <c r="I49" s="14" t="s">
        <v>264</v>
      </c>
      <c r="J49" s="14">
        <f t="shared" si="2"/>
        <v>108.92</v>
      </c>
      <c r="K49" s="36">
        <v>108.92</v>
      </c>
      <c r="L49" s="17"/>
      <c r="M49" s="17"/>
      <c r="N49" s="17"/>
      <c r="O49" s="17"/>
      <c r="P49" s="14" t="s">
        <v>265</v>
      </c>
      <c r="Q49" s="45"/>
    </row>
    <row r="50" s="4" customFormat="1" ht="65" customHeight="1" spans="1:17">
      <c r="A50" s="14">
        <v>43</v>
      </c>
      <c r="B50" s="21" t="s">
        <v>275</v>
      </c>
      <c r="C50" s="14" t="s">
        <v>260</v>
      </c>
      <c r="D50" s="14" t="s">
        <v>260</v>
      </c>
      <c r="E50" s="14" t="s">
        <v>261</v>
      </c>
      <c r="F50" s="17" t="s">
        <v>276</v>
      </c>
      <c r="G50" s="21" t="s">
        <v>275</v>
      </c>
      <c r="H50" s="14" t="s">
        <v>277</v>
      </c>
      <c r="I50" s="14" t="s">
        <v>264</v>
      </c>
      <c r="J50" s="14">
        <f t="shared" si="2"/>
        <v>146.4</v>
      </c>
      <c r="K50" s="36">
        <v>146.4</v>
      </c>
      <c r="L50" s="17"/>
      <c r="M50" s="17"/>
      <c r="N50" s="17"/>
      <c r="O50" s="17"/>
      <c r="P50" s="14" t="s">
        <v>265</v>
      </c>
      <c r="Q50" s="45"/>
    </row>
    <row r="51" s="4" customFormat="1" ht="65" customHeight="1" spans="1:17">
      <c r="A51" s="14">
        <v>44</v>
      </c>
      <c r="B51" s="21" t="s">
        <v>278</v>
      </c>
      <c r="C51" s="14" t="s">
        <v>260</v>
      </c>
      <c r="D51" s="14" t="s">
        <v>260</v>
      </c>
      <c r="E51" s="14" t="s">
        <v>261</v>
      </c>
      <c r="F51" s="17" t="s">
        <v>279</v>
      </c>
      <c r="G51" s="21" t="s">
        <v>278</v>
      </c>
      <c r="H51" s="14" t="s">
        <v>280</v>
      </c>
      <c r="I51" s="14" t="s">
        <v>264</v>
      </c>
      <c r="J51" s="14">
        <f t="shared" si="2"/>
        <v>82.6</v>
      </c>
      <c r="K51" s="21">
        <v>82.6</v>
      </c>
      <c r="L51" s="17"/>
      <c r="M51" s="17"/>
      <c r="N51" s="17"/>
      <c r="O51" s="17"/>
      <c r="P51" s="14" t="s">
        <v>265</v>
      </c>
      <c r="Q51" s="45"/>
    </row>
    <row r="52" s="4" customFormat="1" ht="65" customHeight="1" spans="1:17">
      <c r="A52" s="14">
        <v>45</v>
      </c>
      <c r="B52" s="21" t="s">
        <v>281</v>
      </c>
      <c r="C52" s="14" t="s">
        <v>260</v>
      </c>
      <c r="D52" s="14" t="s">
        <v>260</v>
      </c>
      <c r="E52" s="14" t="s">
        <v>261</v>
      </c>
      <c r="F52" s="17" t="s">
        <v>282</v>
      </c>
      <c r="G52" s="21" t="s">
        <v>281</v>
      </c>
      <c r="H52" s="14" t="s">
        <v>283</v>
      </c>
      <c r="I52" s="14" t="s">
        <v>264</v>
      </c>
      <c r="J52" s="14">
        <f t="shared" si="2"/>
        <v>94.76</v>
      </c>
      <c r="K52" s="21">
        <v>94.76</v>
      </c>
      <c r="L52" s="17"/>
      <c r="M52" s="17"/>
      <c r="N52" s="17"/>
      <c r="O52" s="17"/>
      <c r="P52" s="14" t="s">
        <v>265</v>
      </c>
      <c r="Q52" s="45"/>
    </row>
    <row r="53" s="4" customFormat="1" ht="65" customHeight="1" spans="1:17">
      <c r="A53" s="14">
        <v>46</v>
      </c>
      <c r="B53" s="21" t="s">
        <v>284</v>
      </c>
      <c r="C53" s="14" t="s">
        <v>260</v>
      </c>
      <c r="D53" s="14" t="s">
        <v>260</v>
      </c>
      <c r="E53" s="14" t="s">
        <v>261</v>
      </c>
      <c r="F53" s="17" t="s">
        <v>285</v>
      </c>
      <c r="G53" s="21" t="s">
        <v>284</v>
      </c>
      <c r="H53" s="14" t="s">
        <v>280</v>
      </c>
      <c r="I53" s="14" t="s">
        <v>264</v>
      </c>
      <c r="J53" s="14">
        <f t="shared" si="2"/>
        <v>83.27</v>
      </c>
      <c r="K53" s="21">
        <v>83.27</v>
      </c>
      <c r="L53" s="17"/>
      <c r="M53" s="17"/>
      <c r="N53" s="17"/>
      <c r="O53" s="17"/>
      <c r="P53" s="14" t="s">
        <v>265</v>
      </c>
      <c r="Q53" s="45"/>
    </row>
    <row r="54" s="4" customFormat="1" ht="65" customHeight="1" spans="1:17">
      <c r="A54" s="14">
        <v>47</v>
      </c>
      <c r="B54" s="21" t="s">
        <v>286</v>
      </c>
      <c r="C54" s="14" t="s">
        <v>260</v>
      </c>
      <c r="D54" s="14" t="s">
        <v>260</v>
      </c>
      <c r="E54" s="14" t="s">
        <v>261</v>
      </c>
      <c r="F54" s="17" t="s">
        <v>285</v>
      </c>
      <c r="G54" s="21" t="s">
        <v>286</v>
      </c>
      <c r="H54" s="14" t="s">
        <v>287</v>
      </c>
      <c r="I54" s="14" t="s">
        <v>264</v>
      </c>
      <c r="J54" s="14">
        <f t="shared" si="2"/>
        <v>110.5</v>
      </c>
      <c r="K54" s="21">
        <v>110.5</v>
      </c>
      <c r="L54" s="17"/>
      <c r="M54" s="17"/>
      <c r="N54" s="17"/>
      <c r="O54" s="17"/>
      <c r="P54" s="14" t="s">
        <v>265</v>
      </c>
      <c r="Q54" s="45"/>
    </row>
    <row r="55" s="4" customFormat="1" ht="65" customHeight="1" spans="1:17">
      <c r="A55" s="14">
        <v>48</v>
      </c>
      <c r="B55" s="21" t="s">
        <v>288</v>
      </c>
      <c r="C55" s="14" t="s">
        <v>260</v>
      </c>
      <c r="D55" s="14" t="s">
        <v>260</v>
      </c>
      <c r="E55" s="14" t="s">
        <v>261</v>
      </c>
      <c r="F55" s="17" t="s">
        <v>285</v>
      </c>
      <c r="G55" s="21" t="s">
        <v>288</v>
      </c>
      <c r="H55" s="14" t="s">
        <v>289</v>
      </c>
      <c r="I55" s="14" t="s">
        <v>264</v>
      </c>
      <c r="J55" s="14">
        <f t="shared" si="2"/>
        <v>49.73</v>
      </c>
      <c r="K55" s="21">
        <v>49.73</v>
      </c>
      <c r="L55" s="17"/>
      <c r="M55" s="17"/>
      <c r="N55" s="17"/>
      <c r="O55" s="17"/>
      <c r="P55" s="14" t="s">
        <v>265</v>
      </c>
      <c r="Q55" s="45"/>
    </row>
    <row r="56" s="4" customFormat="1" ht="65" customHeight="1" spans="1:17">
      <c r="A56" s="14">
        <v>49</v>
      </c>
      <c r="B56" s="21" t="s">
        <v>290</v>
      </c>
      <c r="C56" s="14" t="s">
        <v>260</v>
      </c>
      <c r="D56" s="14" t="s">
        <v>260</v>
      </c>
      <c r="E56" s="14" t="s">
        <v>261</v>
      </c>
      <c r="F56" s="17" t="s">
        <v>291</v>
      </c>
      <c r="G56" s="21" t="s">
        <v>290</v>
      </c>
      <c r="H56" s="14" t="s">
        <v>292</v>
      </c>
      <c r="I56" s="14" t="s">
        <v>264</v>
      </c>
      <c r="J56" s="14">
        <f t="shared" si="2"/>
        <v>20.67</v>
      </c>
      <c r="K56" s="21">
        <v>20.67</v>
      </c>
      <c r="L56" s="17"/>
      <c r="M56" s="17"/>
      <c r="N56" s="17"/>
      <c r="O56" s="17"/>
      <c r="P56" s="14" t="s">
        <v>265</v>
      </c>
      <c r="Q56" s="45"/>
    </row>
    <row r="57" s="4" customFormat="1" ht="65" customHeight="1" spans="1:17">
      <c r="A57" s="14">
        <v>50</v>
      </c>
      <c r="B57" s="21" t="s">
        <v>293</v>
      </c>
      <c r="C57" s="14" t="s">
        <v>260</v>
      </c>
      <c r="D57" s="14" t="s">
        <v>260</v>
      </c>
      <c r="E57" s="14" t="s">
        <v>261</v>
      </c>
      <c r="F57" s="17" t="s">
        <v>294</v>
      </c>
      <c r="G57" s="21" t="s">
        <v>293</v>
      </c>
      <c r="H57" s="14" t="s">
        <v>295</v>
      </c>
      <c r="I57" s="14" t="s">
        <v>264</v>
      </c>
      <c r="J57" s="14">
        <f t="shared" si="2"/>
        <v>87</v>
      </c>
      <c r="K57" s="36">
        <v>87</v>
      </c>
      <c r="L57" s="17"/>
      <c r="M57" s="17"/>
      <c r="N57" s="17"/>
      <c r="O57" s="17"/>
      <c r="P57" s="14" t="s">
        <v>265</v>
      </c>
      <c r="Q57" s="45"/>
    </row>
    <row r="58" s="4" customFormat="1" ht="65" customHeight="1" spans="1:17">
      <c r="A58" s="14">
        <v>51</v>
      </c>
      <c r="B58" s="21" t="s">
        <v>296</v>
      </c>
      <c r="C58" s="14" t="s">
        <v>260</v>
      </c>
      <c r="D58" s="14" t="s">
        <v>260</v>
      </c>
      <c r="E58" s="14" t="s">
        <v>261</v>
      </c>
      <c r="F58" s="17" t="s">
        <v>294</v>
      </c>
      <c r="G58" s="21" t="s">
        <v>296</v>
      </c>
      <c r="H58" s="14" t="s">
        <v>297</v>
      </c>
      <c r="I58" s="14" t="s">
        <v>264</v>
      </c>
      <c r="J58" s="14">
        <f t="shared" si="2"/>
        <v>70.02</v>
      </c>
      <c r="K58" s="21">
        <v>70.02</v>
      </c>
      <c r="L58" s="14"/>
      <c r="M58" s="14"/>
      <c r="N58" s="14"/>
      <c r="O58" s="14"/>
      <c r="P58" s="14" t="s">
        <v>265</v>
      </c>
      <c r="Q58" s="45"/>
    </row>
    <row r="59" s="4" customFormat="1" ht="65" customHeight="1" spans="1:17">
      <c r="A59" s="14">
        <v>52</v>
      </c>
      <c r="B59" s="21" t="s">
        <v>298</v>
      </c>
      <c r="C59" s="14" t="s">
        <v>260</v>
      </c>
      <c r="D59" s="14" t="s">
        <v>260</v>
      </c>
      <c r="E59" s="14" t="s">
        <v>261</v>
      </c>
      <c r="F59" s="14" t="s">
        <v>299</v>
      </c>
      <c r="G59" s="21" t="s">
        <v>298</v>
      </c>
      <c r="H59" s="14" t="s">
        <v>300</v>
      </c>
      <c r="I59" s="14" t="s">
        <v>264</v>
      </c>
      <c r="J59" s="14">
        <f t="shared" si="2"/>
        <v>125.43</v>
      </c>
      <c r="K59" s="21">
        <v>125.43</v>
      </c>
      <c r="L59" s="14"/>
      <c r="M59" s="14"/>
      <c r="N59" s="14"/>
      <c r="O59" s="14"/>
      <c r="P59" s="14" t="s">
        <v>265</v>
      </c>
      <c r="Q59" s="45"/>
    </row>
    <row r="60" s="4" customFormat="1" ht="65" customHeight="1" spans="1:17">
      <c r="A60" s="14">
        <v>53</v>
      </c>
      <c r="B60" s="21" t="s">
        <v>301</v>
      </c>
      <c r="C60" s="14" t="s">
        <v>260</v>
      </c>
      <c r="D60" s="14" t="s">
        <v>260</v>
      </c>
      <c r="E60" s="14" t="s">
        <v>261</v>
      </c>
      <c r="F60" s="14" t="s">
        <v>302</v>
      </c>
      <c r="G60" s="21" t="s">
        <v>301</v>
      </c>
      <c r="H60" s="14" t="s">
        <v>303</v>
      </c>
      <c r="I60" s="14" t="s">
        <v>264</v>
      </c>
      <c r="J60" s="14">
        <f t="shared" si="2"/>
        <v>175.9</v>
      </c>
      <c r="K60" s="21">
        <v>175.9</v>
      </c>
      <c r="L60" s="14"/>
      <c r="M60" s="14"/>
      <c r="N60" s="14"/>
      <c r="O60" s="14"/>
      <c r="P60" s="14" t="s">
        <v>265</v>
      </c>
      <c r="Q60" s="45"/>
    </row>
    <row r="61" s="4" customFormat="1" ht="65" customHeight="1" spans="1:17">
      <c r="A61" s="14">
        <v>54</v>
      </c>
      <c r="B61" s="21" t="s">
        <v>304</v>
      </c>
      <c r="C61" s="14" t="s">
        <v>260</v>
      </c>
      <c r="D61" s="14" t="s">
        <v>260</v>
      </c>
      <c r="E61" s="14" t="s">
        <v>261</v>
      </c>
      <c r="F61" s="14" t="s">
        <v>305</v>
      </c>
      <c r="G61" s="21" t="s">
        <v>304</v>
      </c>
      <c r="H61" s="14" t="s">
        <v>306</v>
      </c>
      <c r="I61" s="14" t="s">
        <v>264</v>
      </c>
      <c r="J61" s="14">
        <f t="shared" si="2"/>
        <v>97.21</v>
      </c>
      <c r="K61" s="21">
        <v>97.21</v>
      </c>
      <c r="L61" s="14"/>
      <c r="M61" s="14"/>
      <c r="N61" s="14"/>
      <c r="O61" s="14"/>
      <c r="P61" s="14" t="s">
        <v>265</v>
      </c>
      <c r="Q61" s="45"/>
    </row>
    <row r="62" s="4" customFormat="1" ht="65" customHeight="1" spans="1:17">
      <c r="A62" s="14">
        <v>55</v>
      </c>
      <c r="B62" s="21" t="s">
        <v>307</v>
      </c>
      <c r="C62" s="14" t="s">
        <v>260</v>
      </c>
      <c r="D62" s="14" t="s">
        <v>260</v>
      </c>
      <c r="E62" s="14" t="s">
        <v>261</v>
      </c>
      <c r="F62" s="14" t="s">
        <v>308</v>
      </c>
      <c r="G62" s="21" t="s">
        <v>307</v>
      </c>
      <c r="H62" s="14" t="s">
        <v>309</v>
      </c>
      <c r="I62" s="14" t="s">
        <v>264</v>
      </c>
      <c r="J62" s="14">
        <f t="shared" si="2"/>
        <v>121.6</v>
      </c>
      <c r="K62" s="21">
        <v>121.6</v>
      </c>
      <c r="L62" s="14"/>
      <c r="M62" s="14"/>
      <c r="N62" s="14"/>
      <c r="O62" s="14"/>
      <c r="P62" s="14" t="s">
        <v>265</v>
      </c>
      <c r="Q62" s="45"/>
    </row>
    <row r="63" s="4" customFormat="1" ht="65" customHeight="1" spans="1:17">
      <c r="A63" s="14">
        <v>56</v>
      </c>
      <c r="B63" s="21" t="s">
        <v>310</v>
      </c>
      <c r="C63" s="14" t="s">
        <v>260</v>
      </c>
      <c r="D63" s="14" t="s">
        <v>260</v>
      </c>
      <c r="E63" s="14" t="s">
        <v>261</v>
      </c>
      <c r="F63" s="14" t="s">
        <v>308</v>
      </c>
      <c r="G63" s="21" t="s">
        <v>310</v>
      </c>
      <c r="H63" s="14" t="s">
        <v>311</v>
      </c>
      <c r="I63" s="14" t="s">
        <v>264</v>
      </c>
      <c r="J63" s="14">
        <f t="shared" si="2"/>
        <v>137.85</v>
      </c>
      <c r="K63" s="36">
        <v>137.85</v>
      </c>
      <c r="L63" s="14"/>
      <c r="M63" s="14"/>
      <c r="N63" s="14"/>
      <c r="O63" s="14"/>
      <c r="P63" s="14" t="s">
        <v>265</v>
      </c>
      <c r="Q63" s="45"/>
    </row>
    <row r="64" s="4" customFormat="1" ht="65" customHeight="1" spans="1:17">
      <c r="A64" s="14">
        <v>57</v>
      </c>
      <c r="B64" s="21" t="s">
        <v>312</v>
      </c>
      <c r="C64" s="14" t="s">
        <v>260</v>
      </c>
      <c r="D64" s="14" t="s">
        <v>260</v>
      </c>
      <c r="E64" s="14" t="s">
        <v>261</v>
      </c>
      <c r="F64" s="14" t="s">
        <v>313</v>
      </c>
      <c r="G64" s="21" t="s">
        <v>312</v>
      </c>
      <c r="H64" s="14" t="s">
        <v>314</v>
      </c>
      <c r="I64" s="14" t="s">
        <v>264</v>
      </c>
      <c r="J64" s="14">
        <f t="shared" si="2"/>
        <v>94.69</v>
      </c>
      <c r="K64" s="36">
        <v>94.69</v>
      </c>
      <c r="L64" s="14"/>
      <c r="M64" s="14"/>
      <c r="N64" s="14"/>
      <c r="O64" s="14"/>
      <c r="P64" s="14" t="s">
        <v>265</v>
      </c>
      <c r="Q64" s="45"/>
    </row>
    <row r="65" s="4" customFormat="1" ht="65" customHeight="1" spans="1:17">
      <c r="A65" s="14">
        <v>58</v>
      </c>
      <c r="B65" s="21" t="s">
        <v>315</v>
      </c>
      <c r="C65" s="14" t="s">
        <v>260</v>
      </c>
      <c r="D65" s="14" t="s">
        <v>260</v>
      </c>
      <c r="E65" s="14" t="s">
        <v>261</v>
      </c>
      <c r="F65" s="14" t="s">
        <v>316</v>
      </c>
      <c r="G65" s="21" t="s">
        <v>315</v>
      </c>
      <c r="H65" s="14" t="s">
        <v>317</v>
      </c>
      <c r="I65" s="14" t="s">
        <v>264</v>
      </c>
      <c r="J65" s="14">
        <f t="shared" si="2"/>
        <v>51.55</v>
      </c>
      <c r="K65" s="36">
        <v>51.55</v>
      </c>
      <c r="L65" s="14"/>
      <c r="M65" s="14"/>
      <c r="N65" s="14"/>
      <c r="O65" s="14"/>
      <c r="P65" s="14" t="s">
        <v>265</v>
      </c>
      <c r="Q65" s="45"/>
    </row>
    <row r="66" s="4" customFormat="1" ht="52" customHeight="1" spans="1:17">
      <c r="A66" s="14">
        <v>59</v>
      </c>
      <c r="B66" s="21" t="s">
        <v>318</v>
      </c>
      <c r="C66" s="14" t="s">
        <v>260</v>
      </c>
      <c r="D66" s="14" t="s">
        <v>260</v>
      </c>
      <c r="E66" s="14" t="s">
        <v>261</v>
      </c>
      <c r="F66" s="14" t="s">
        <v>319</v>
      </c>
      <c r="G66" s="21" t="s">
        <v>318</v>
      </c>
      <c r="H66" s="14" t="s">
        <v>320</v>
      </c>
      <c r="I66" s="14" t="s">
        <v>264</v>
      </c>
      <c r="J66" s="14">
        <f t="shared" si="2"/>
        <v>118.49</v>
      </c>
      <c r="K66" s="36">
        <v>118.49</v>
      </c>
      <c r="L66" s="14"/>
      <c r="M66" s="14"/>
      <c r="N66" s="14"/>
      <c r="O66" s="14"/>
      <c r="P66" s="14" t="s">
        <v>265</v>
      </c>
      <c r="Q66" s="45"/>
    </row>
    <row r="67" s="4" customFormat="1" ht="52" customHeight="1" spans="1:17">
      <c r="A67" s="14">
        <v>60</v>
      </c>
      <c r="B67" s="21" t="s">
        <v>321</v>
      </c>
      <c r="C67" s="14" t="s">
        <v>260</v>
      </c>
      <c r="D67" s="14" t="s">
        <v>260</v>
      </c>
      <c r="E67" s="14" t="s">
        <v>261</v>
      </c>
      <c r="F67" s="14" t="s">
        <v>322</v>
      </c>
      <c r="G67" s="21" t="s">
        <v>321</v>
      </c>
      <c r="H67" s="14" t="s">
        <v>323</v>
      </c>
      <c r="I67" s="14" t="s">
        <v>264</v>
      </c>
      <c r="J67" s="14">
        <f t="shared" si="2"/>
        <v>62.76</v>
      </c>
      <c r="K67" s="36">
        <v>62.76</v>
      </c>
      <c r="L67" s="14"/>
      <c r="M67" s="14"/>
      <c r="N67" s="14"/>
      <c r="O67" s="14"/>
      <c r="P67" s="14" t="s">
        <v>265</v>
      </c>
      <c r="Q67" s="45"/>
    </row>
    <row r="68" s="4" customFormat="1" ht="52" customHeight="1" spans="1:17">
      <c r="A68" s="14">
        <v>61</v>
      </c>
      <c r="B68" s="21" t="s">
        <v>324</v>
      </c>
      <c r="C68" s="14" t="s">
        <v>260</v>
      </c>
      <c r="D68" s="14" t="s">
        <v>260</v>
      </c>
      <c r="E68" s="14" t="s">
        <v>261</v>
      </c>
      <c r="F68" s="14" t="s">
        <v>325</v>
      </c>
      <c r="G68" s="21" t="s">
        <v>324</v>
      </c>
      <c r="H68" s="14" t="s">
        <v>326</v>
      </c>
      <c r="I68" s="14" t="s">
        <v>264</v>
      </c>
      <c r="J68" s="14">
        <f t="shared" si="2"/>
        <v>125.78</v>
      </c>
      <c r="K68" s="36">
        <v>125.78</v>
      </c>
      <c r="L68" s="14"/>
      <c r="M68" s="14"/>
      <c r="N68" s="14"/>
      <c r="O68" s="14"/>
      <c r="P68" s="14" t="s">
        <v>265</v>
      </c>
      <c r="Q68" s="45"/>
    </row>
    <row r="69" s="4" customFormat="1" ht="52" customHeight="1" spans="1:17">
      <c r="A69" s="14">
        <v>62</v>
      </c>
      <c r="B69" s="21" t="s">
        <v>327</v>
      </c>
      <c r="C69" s="14" t="s">
        <v>260</v>
      </c>
      <c r="D69" s="14" t="s">
        <v>260</v>
      </c>
      <c r="E69" s="14" t="s">
        <v>261</v>
      </c>
      <c r="F69" s="14" t="s">
        <v>328</v>
      </c>
      <c r="G69" s="21" t="s">
        <v>327</v>
      </c>
      <c r="H69" s="14" t="s">
        <v>329</v>
      </c>
      <c r="I69" s="14" t="s">
        <v>264</v>
      </c>
      <c r="J69" s="14">
        <f t="shared" si="2"/>
        <v>98.62</v>
      </c>
      <c r="K69" s="36">
        <v>98.62</v>
      </c>
      <c r="L69" s="14"/>
      <c r="M69" s="14"/>
      <c r="N69" s="14"/>
      <c r="O69" s="14"/>
      <c r="P69" s="14" t="s">
        <v>265</v>
      </c>
      <c r="Q69" s="45"/>
    </row>
    <row r="70" s="4" customFormat="1" ht="52" customHeight="1" spans="1:17">
      <c r="A70" s="14">
        <v>63</v>
      </c>
      <c r="B70" s="21" t="s">
        <v>330</v>
      </c>
      <c r="C70" s="14" t="s">
        <v>260</v>
      </c>
      <c r="D70" s="14" t="s">
        <v>260</v>
      </c>
      <c r="E70" s="14" t="s">
        <v>261</v>
      </c>
      <c r="F70" s="14" t="s">
        <v>331</v>
      </c>
      <c r="G70" s="21" t="s">
        <v>330</v>
      </c>
      <c r="H70" s="14" t="s">
        <v>309</v>
      </c>
      <c r="I70" s="14" t="s">
        <v>264</v>
      </c>
      <c r="J70" s="14">
        <f t="shared" si="2"/>
        <v>113.41</v>
      </c>
      <c r="K70" s="36">
        <v>113.41</v>
      </c>
      <c r="L70" s="14"/>
      <c r="M70" s="14"/>
      <c r="N70" s="14"/>
      <c r="O70" s="14"/>
      <c r="P70" s="14" t="s">
        <v>265</v>
      </c>
      <c r="Q70" s="45"/>
    </row>
    <row r="71" s="4" customFormat="1" ht="52" customHeight="1" spans="1:17">
      <c r="A71" s="14">
        <v>64</v>
      </c>
      <c r="B71" s="21" t="s">
        <v>332</v>
      </c>
      <c r="C71" s="14" t="s">
        <v>260</v>
      </c>
      <c r="D71" s="14" t="s">
        <v>260</v>
      </c>
      <c r="E71" s="14" t="s">
        <v>261</v>
      </c>
      <c r="F71" s="14" t="s">
        <v>333</v>
      </c>
      <c r="G71" s="21" t="s">
        <v>332</v>
      </c>
      <c r="H71" s="14" t="s">
        <v>277</v>
      </c>
      <c r="I71" s="14" t="s">
        <v>264</v>
      </c>
      <c r="J71" s="14">
        <f t="shared" si="2"/>
        <v>155.48</v>
      </c>
      <c r="K71" s="36">
        <v>155.48</v>
      </c>
      <c r="L71" s="14"/>
      <c r="M71" s="14"/>
      <c r="N71" s="14"/>
      <c r="O71" s="14"/>
      <c r="P71" s="14" t="s">
        <v>265</v>
      </c>
      <c r="Q71" s="45"/>
    </row>
    <row r="72" s="4" customFormat="1" ht="52" customHeight="1" spans="1:17">
      <c r="A72" s="14">
        <v>65</v>
      </c>
      <c r="B72" s="21" t="s">
        <v>334</v>
      </c>
      <c r="C72" s="14" t="s">
        <v>260</v>
      </c>
      <c r="D72" s="14" t="s">
        <v>260</v>
      </c>
      <c r="E72" s="14" t="s">
        <v>261</v>
      </c>
      <c r="F72" s="14" t="s">
        <v>335</v>
      </c>
      <c r="G72" s="21" t="s">
        <v>334</v>
      </c>
      <c r="H72" s="14" t="s">
        <v>336</v>
      </c>
      <c r="I72" s="14" t="s">
        <v>264</v>
      </c>
      <c r="J72" s="14">
        <f t="shared" si="2"/>
        <v>97.19</v>
      </c>
      <c r="K72" s="36">
        <v>97.19</v>
      </c>
      <c r="L72" s="14"/>
      <c r="M72" s="14"/>
      <c r="N72" s="14"/>
      <c r="O72" s="14"/>
      <c r="P72" s="14" t="s">
        <v>265</v>
      </c>
      <c r="Q72" s="45"/>
    </row>
    <row r="73" s="4" customFormat="1" ht="52" customHeight="1" spans="1:17">
      <c r="A73" s="14">
        <v>66</v>
      </c>
      <c r="B73" s="21" t="s">
        <v>337</v>
      </c>
      <c r="C73" s="14" t="s">
        <v>260</v>
      </c>
      <c r="D73" s="14" t="s">
        <v>260</v>
      </c>
      <c r="E73" s="14" t="s">
        <v>261</v>
      </c>
      <c r="F73" s="14" t="s">
        <v>338</v>
      </c>
      <c r="G73" s="21" t="s">
        <v>337</v>
      </c>
      <c r="H73" s="14" t="s">
        <v>339</v>
      </c>
      <c r="I73" s="14" t="s">
        <v>264</v>
      </c>
      <c r="J73" s="14">
        <f t="shared" si="2"/>
        <v>62.77</v>
      </c>
      <c r="K73" s="21">
        <v>62.77</v>
      </c>
      <c r="L73" s="14"/>
      <c r="M73" s="14"/>
      <c r="N73" s="14"/>
      <c r="O73" s="14"/>
      <c r="P73" s="14" t="s">
        <v>265</v>
      </c>
      <c r="Q73" s="45"/>
    </row>
    <row r="74" s="4" customFormat="1" ht="52" customHeight="1" spans="1:17">
      <c r="A74" s="14">
        <v>67</v>
      </c>
      <c r="B74" s="21" t="s">
        <v>340</v>
      </c>
      <c r="C74" s="14" t="s">
        <v>260</v>
      </c>
      <c r="D74" s="14" t="s">
        <v>260</v>
      </c>
      <c r="E74" s="14" t="s">
        <v>261</v>
      </c>
      <c r="F74" s="14" t="s">
        <v>338</v>
      </c>
      <c r="G74" s="21" t="s">
        <v>340</v>
      </c>
      <c r="H74" s="14" t="s">
        <v>341</v>
      </c>
      <c r="I74" s="14" t="s">
        <v>264</v>
      </c>
      <c r="J74" s="14">
        <f t="shared" si="2"/>
        <v>35.7</v>
      </c>
      <c r="K74" s="21">
        <v>35.7</v>
      </c>
      <c r="L74" s="14"/>
      <c r="M74" s="14"/>
      <c r="N74" s="14"/>
      <c r="O74" s="14"/>
      <c r="P74" s="14" t="s">
        <v>265</v>
      </c>
      <c r="Q74" s="45"/>
    </row>
    <row r="75" s="4" customFormat="1" ht="52" customHeight="1" spans="1:17">
      <c r="A75" s="14">
        <v>68</v>
      </c>
      <c r="B75" s="21" t="s">
        <v>342</v>
      </c>
      <c r="C75" s="14" t="s">
        <v>260</v>
      </c>
      <c r="D75" s="14" t="s">
        <v>260</v>
      </c>
      <c r="E75" s="14" t="s">
        <v>261</v>
      </c>
      <c r="F75" s="14" t="s">
        <v>338</v>
      </c>
      <c r="G75" s="21" t="s">
        <v>342</v>
      </c>
      <c r="H75" s="14" t="s">
        <v>343</v>
      </c>
      <c r="I75" s="14" t="s">
        <v>264</v>
      </c>
      <c r="J75" s="14">
        <f t="shared" si="2"/>
        <v>134.44</v>
      </c>
      <c r="K75" s="21">
        <v>134.44</v>
      </c>
      <c r="L75" s="14"/>
      <c r="M75" s="14"/>
      <c r="N75" s="14"/>
      <c r="O75" s="14"/>
      <c r="P75" s="14" t="s">
        <v>265</v>
      </c>
      <c r="Q75" s="45"/>
    </row>
    <row r="76" s="4" customFormat="1" ht="87" customHeight="1" spans="1:17">
      <c r="A76" s="14">
        <v>69</v>
      </c>
      <c r="B76" s="21" t="s">
        <v>344</v>
      </c>
      <c r="C76" s="14" t="s">
        <v>260</v>
      </c>
      <c r="D76" s="14" t="s">
        <v>260</v>
      </c>
      <c r="E76" s="14" t="s">
        <v>261</v>
      </c>
      <c r="F76" s="14" t="s">
        <v>338</v>
      </c>
      <c r="G76" s="21" t="s">
        <v>344</v>
      </c>
      <c r="H76" s="14" t="s">
        <v>345</v>
      </c>
      <c r="I76" s="14" t="s">
        <v>264</v>
      </c>
      <c r="J76" s="14">
        <f t="shared" si="2"/>
        <v>22.06</v>
      </c>
      <c r="K76" s="21">
        <v>22.06</v>
      </c>
      <c r="L76" s="14"/>
      <c r="M76" s="14"/>
      <c r="N76" s="14"/>
      <c r="O76" s="14"/>
      <c r="P76" s="14" t="s">
        <v>265</v>
      </c>
      <c r="Q76" s="45"/>
    </row>
    <row r="77" s="4" customFormat="1" ht="87" customHeight="1" spans="1:17">
      <c r="A77" s="14">
        <v>70</v>
      </c>
      <c r="B77" s="21" t="s">
        <v>346</v>
      </c>
      <c r="C77" s="14" t="s">
        <v>260</v>
      </c>
      <c r="D77" s="14" t="s">
        <v>260</v>
      </c>
      <c r="E77" s="14" t="s">
        <v>261</v>
      </c>
      <c r="F77" s="14" t="s">
        <v>338</v>
      </c>
      <c r="G77" s="21" t="s">
        <v>346</v>
      </c>
      <c r="H77" s="14" t="s">
        <v>347</v>
      </c>
      <c r="I77" s="14" t="s">
        <v>264</v>
      </c>
      <c r="J77" s="14">
        <f t="shared" si="2"/>
        <v>12.56</v>
      </c>
      <c r="K77" s="21">
        <v>12.56</v>
      </c>
      <c r="L77" s="14"/>
      <c r="M77" s="14"/>
      <c r="N77" s="14"/>
      <c r="O77" s="14"/>
      <c r="P77" s="14" t="s">
        <v>265</v>
      </c>
      <c r="Q77" s="45"/>
    </row>
    <row r="78" s="4" customFormat="1" ht="87" customHeight="1" spans="1:17">
      <c r="A78" s="14">
        <v>71</v>
      </c>
      <c r="B78" s="14" t="s">
        <v>348</v>
      </c>
      <c r="C78" s="14" t="s">
        <v>260</v>
      </c>
      <c r="D78" s="14" t="s">
        <v>260</v>
      </c>
      <c r="E78" s="14" t="s">
        <v>261</v>
      </c>
      <c r="F78" s="14" t="s">
        <v>40</v>
      </c>
      <c r="G78" s="14" t="s">
        <v>349</v>
      </c>
      <c r="H78" s="14" t="s">
        <v>350</v>
      </c>
      <c r="I78" s="14" t="s">
        <v>351</v>
      </c>
      <c r="J78" s="14">
        <f t="shared" si="2"/>
        <v>457.51</v>
      </c>
      <c r="K78" s="51">
        <v>457.51</v>
      </c>
      <c r="L78" s="14"/>
      <c r="M78" s="17"/>
      <c r="N78" s="14"/>
      <c r="O78" s="14"/>
      <c r="P78" s="14" t="s">
        <v>352</v>
      </c>
      <c r="Q78" s="45"/>
    </row>
    <row r="79" s="4" customFormat="1" ht="87" customHeight="1" spans="1:17">
      <c r="A79" s="14">
        <v>72</v>
      </c>
      <c r="B79" s="21" t="s">
        <v>353</v>
      </c>
      <c r="C79" s="14" t="s">
        <v>260</v>
      </c>
      <c r="D79" s="14" t="s">
        <v>260</v>
      </c>
      <c r="E79" s="14" t="s">
        <v>261</v>
      </c>
      <c r="F79" s="14" t="s">
        <v>40</v>
      </c>
      <c r="G79" s="14" t="s">
        <v>354</v>
      </c>
      <c r="H79" s="47" t="s">
        <v>355</v>
      </c>
      <c r="I79" s="14" t="s">
        <v>356</v>
      </c>
      <c r="J79" s="14">
        <f t="shared" si="2"/>
        <v>258.3</v>
      </c>
      <c r="K79" s="51">
        <v>258.3</v>
      </c>
      <c r="L79" s="14"/>
      <c r="M79" s="17"/>
      <c r="N79" s="14"/>
      <c r="O79" s="14"/>
      <c r="P79" s="14" t="s">
        <v>357</v>
      </c>
      <c r="Q79" s="45"/>
    </row>
    <row r="80" s="4" customFormat="1" ht="87" customHeight="1" spans="1:17">
      <c r="A80" s="14">
        <v>73</v>
      </c>
      <c r="B80" s="21" t="s">
        <v>358</v>
      </c>
      <c r="C80" s="14" t="s">
        <v>260</v>
      </c>
      <c r="D80" s="14" t="s">
        <v>260</v>
      </c>
      <c r="E80" s="14" t="s">
        <v>261</v>
      </c>
      <c r="F80" s="14" t="s">
        <v>40</v>
      </c>
      <c r="G80" s="14" t="s">
        <v>359</v>
      </c>
      <c r="H80" s="47" t="s">
        <v>360</v>
      </c>
      <c r="I80" s="14" t="s">
        <v>264</v>
      </c>
      <c r="J80" s="14">
        <f t="shared" si="2"/>
        <v>36.75</v>
      </c>
      <c r="K80" s="14">
        <v>36.75</v>
      </c>
      <c r="L80" s="52"/>
      <c r="M80" s="17"/>
      <c r="N80" s="14"/>
      <c r="O80" s="14"/>
      <c r="P80" s="14" t="s">
        <v>361</v>
      </c>
      <c r="Q80" s="45"/>
    </row>
    <row r="81" s="4" customFormat="1" ht="87" customHeight="1" spans="1:17">
      <c r="A81" s="14">
        <v>74</v>
      </c>
      <c r="B81" s="21" t="s">
        <v>362</v>
      </c>
      <c r="C81" s="17" t="s">
        <v>260</v>
      </c>
      <c r="D81" s="17" t="s">
        <v>260</v>
      </c>
      <c r="E81" s="17" t="s">
        <v>261</v>
      </c>
      <c r="F81" s="17" t="s">
        <v>363</v>
      </c>
      <c r="G81" s="17" t="s">
        <v>362</v>
      </c>
      <c r="H81" s="17" t="s">
        <v>364</v>
      </c>
      <c r="I81" s="17" t="s">
        <v>365</v>
      </c>
      <c r="J81" s="14">
        <f t="shared" si="2"/>
        <v>44.86</v>
      </c>
      <c r="K81" s="17">
        <v>21</v>
      </c>
      <c r="L81" s="17">
        <v>23.86</v>
      </c>
      <c r="M81" s="17"/>
      <c r="N81" s="17"/>
      <c r="O81" s="17"/>
      <c r="P81" s="17" t="s">
        <v>265</v>
      </c>
      <c r="Q81" s="45"/>
    </row>
    <row r="82" s="4" customFormat="1" ht="90" customHeight="1" spans="1:17">
      <c r="A82" s="14">
        <v>75</v>
      </c>
      <c r="B82" s="21" t="s">
        <v>366</v>
      </c>
      <c r="C82" s="17" t="s">
        <v>260</v>
      </c>
      <c r="D82" s="17" t="s">
        <v>260</v>
      </c>
      <c r="E82" s="17" t="s">
        <v>261</v>
      </c>
      <c r="F82" s="17" t="s">
        <v>367</v>
      </c>
      <c r="G82" s="17" t="s">
        <v>366</v>
      </c>
      <c r="H82" s="17" t="s">
        <v>368</v>
      </c>
      <c r="I82" s="17" t="s">
        <v>365</v>
      </c>
      <c r="J82" s="14">
        <f t="shared" si="2"/>
        <v>131.14</v>
      </c>
      <c r="K82" s="17"/>
      <c r="L82" s="17">
        <v>131.14</v>
      </c>
      <c r="M82" s="17"/>
      <c r="N82" s="17"/>
      <c r="O82" s="17"/>
      <c r="P82" s="17" t="s">
        <v>265</v>
      </c>
      <c r="Q82" s="45"/>
    </row>
    <row r="83" s="4" customFormat="1" ht="137" customHeight="1" spans="1:17">
      <c r="A83" s="14">
        <v>76</v>
      </c>
      <c r="B83" s="21" t="s">
        <v>369</v>
      </c>
      <c r="C83" s="17" t="s">
        <v>260</v>
      </c>
      <c r="D83" s="17" t="s">
        <v>260</v>
      </c>
      <c r="E83" s="17" t="s">
        <v>261</v>
      </c>
      <c r="F83" s="17" t="s">
        <v>40</v>
      </c>
      <c r="G83" s="17" t="s">
        <v>370</v>
      </c>
      <c r="H83" s="17"/>
      <c r="I83" s="17" t="s">
        <v>371</v>
      </c>
      <c r="J83" s="14">
        <f t="shared" si="2"/>
        <v>110</v>
      </c>
      <c r="K83" s="17"/>
      <c r="L83" s="17"/>
      <c r="M83" s="17">
        <v>110</v>
      </c>
      <c r="N83" s="17"/>
      <c r="O83" s="17"/>
      <c r="P83" s="17" t="s">
        <v>372</v>
      </c>
      <c r="Q83" s="44"/>
    </row>
    <row r="84" s="4" customFormat="1" ht="81" customHeight="1" spans="1:17">
      <c r="A84" s="14">
        <v>77</v>
      </c>
      <c r="B84" s="21" t="s">
        <v>373</v>
      </c>
      <c r="C84" s="17" t="s">
        <v>260</v>
      </c>
      <c r="D84" s="17" t="s">
        <v>260</v>
      </c>
      <c r="E84" s="17" t="s">
        <v>261</v>
      </c>
      <c r="F84" s="17" t="s">
        <v>305</v>
      </c>
      <c r="G84" s="17" t="s">
        <v>373</v>
      </c>
      <c r="H84" s="17" t="s">
        <v>374</v>
      </c>
      <c r="I84" s="17" t="s">
        <v>365</v>
      </c>
      <c r="J84" s="14">
        <f t="shared" si="2"/>
        <v>59.86</v>
      </c>
      <c r="K84" s="17"/>
      <c r="L84" s="17"/>
      <c r="M84" s="17"/>
      <c r="N84" s="17">
        <v>59.86</v>
      </c>
      <c r="O84" s="17"/>
      <c r="P84" s="17" t="s">
        <v>265</v>
      </c>
      <c r="Q84" s="44"/>
    </row>
    <row r="85" s="4" customFormat="1" ht="90" customHeight="1" spans="1:17">
      <c r="A85" s="14">
        <v>78</v>
      </c>
      <c r="B85" s="21" t="s">
        <v>375</v>
      </c>
      <c r="C85" s="17" t="s">
        <v>260</v>
      </c>
      <c r="D85" s="17" t="s">
        <v>260</v>
      </c>
      <c r="E85" s="17" t="s">
        <v>261</v>
      </c>
      <c r="F85" s="17" t="s">
        <v>376</v>
      </c>
      <c r="G85" s="17" t="s">
        <v>375</v>
      </c>
      <c r="H85" s="17" t="s">
        <v>377</v>
      </c>
      <c r="I85" s="17" t="s">
        <v>365</v>
      </c>
      <c r="J85" s="14">
        <f t="shared" si="2"/>
        <v>40.14</v>
      </c>
      <c r="K85" s="17"/>
      <c r="L85" s="17"/>
      <c r="M85" s="17"/>
      <c r="N85" s="17">
        <v>40.14</v>
      </c>
      <c r="O85" s="17"/>
      <c r="P85" s="17" t="s">
        <v>265</v>
      </c>
      <c r="Q85" s="44"/>
    </row>
    <row r="86" s="4" customFormat="1" ht="121" customHeight="1" spans="1:17">
      <c r="A86" s="14">
        <v>79</v>
      </c>
      <c r="B86" s="14" t="s">
        <v>378</v>
      </c>
      <c r="C86" s="14" t="s">
        <v>379</v>
      </c>
      <c r="D86" s="14" t="s">
        <v>380</v>
      </c>
      <c r="E86" s="14" t="s">
        <v>381</v>
      </c>
      <c r="F86" s="14" t="s">
        <v>382</v>
      </c>
      <c r="G86" s="16" t="s">
        <v>383</v>
      </c>
      <c r="H86" s="14" t="s">
        <v>384</v>
      </c>
      <c r="I86" s="15" t="s">
        <v>385</v>
      </c>
      <c r="J86" s="14">
        <f t="shared" si="2"/>
        <v>100</v>
      </c>
      <c r="K86" s="14">
        <v>100</v>
      </c>
      <c r="L86" s="14"/>
      <c r="M86" s="14"/>
      <c r="N86" s="14"/>
      <c r="O86" s="14"/>
      <c r="P86" s="15" t="s">
        <v>386</v>
      </c>
      <c r="Q86" s="44"/>
    </row>
    <row r="87" s="4" customFormat="1" ht="372" customHeight="1" spans="1:17">
      <c r="A87" s="14">
        <v>80</v>
      </c>
      <c r="B87" s="14" t="s">
        <v>387</v>
      </c>
      <c r="C87" s="14" t="s">
        <v>388</v>
      </c>
      <c r="D87" s="14" t="s">
        <v>389</v>
      </c>
      <c r="E87" s="14" t="s">
        <v>390</v>
      </c>
      <c r="F87" s="14" t="s">
        <v>391</v>
      </c>
      <c r="G87" s="15" t="s">
        <v>392</v>
      </c>
      <c r="H87" s="14"/>
      <c r="I87" s="15" t="s">
        <v>393</v>
      </c>
      <c r="J87" s="14">
        <f t="shared" si="2"/>
        <v>500</v>
      </c>
      <c r="K87" s="14">
        <v>500</v>
      </c>
      <c r="L87" s="14"/>
      <c r="M87" s="14"/>
      <c r="N87" s="14"/>
      <c r="O87" s="14"/>
      <c r="P87" s="15" t="s">
        <v>394</v>
      </c>
      <c r="Q87" s="44"/>
    </row>
    <row r="88" s="4" customFormat="1" ht="151" customHeight="1" spans="1:17">
      <c r="A88" s="14">
        <v>81</v>
      </c>
      <c r="B88" s="14" t="s">
        <v>395</v>
      </c>
      <c r="C88" s="14" t="s">
        <v>396</v>
      </c>
      <c r="D88" s="14" t="s">
        <v>75</v>
      </c>
      <c r="E88" s="14" t="s">
        <v>397</v>
      </c>
      <c r="F88" s="14" t="s">
        <v>398</v>
      </c>
      <c r="G88" s="14" t="s">
        <v>399</v>
      </c>
      <c r="H88" s="14" t="s">
        <v>400</v>
      </c>
      <c r="I88" s="14" t="s">
        <v>401</v>
      </c>
      <c r="J88" s="14">
        <f t="shared" si="2"/>
        <v>150</v>
      </c>
      <c r="K88" s="14"/>
      <c r="L88" s="14">
        <v>150</v>
      </c>
      <c r="M88" s="14"/>
      <c r="N88" s="14"/>
      <c r="O88" s="14" t="s">
        <v>402</v>
      </c>
      <c r="P88" s="14" t="s">
        <v>403</v>
      </c>
      <c r="Q88" s="44"/>
    </row>
    <row r="89" s="4" customFormat="1" ht="63" customHeight="1" spans="1:17">
      <c r="A89" s="14">
        <v>82</v>
      </c>
      <c r="B89" s="14" t="s">
        <v>404</v>
      </c>
      <c r="C89" s="14" t="s">
        <v>405</v>
      </c>
      <c r="D89" s="14" t="s">
        <v>406</v>
      </c>
      <c r="E89" s="14" t="s">
        <v>407</v>
      </c>
      <c r="F89" s="14" t="s">
        <v>405</v>
      </c>
      <c r="G89" s="16" t="s">
        <v>408</v>
      </c>
      <c r="H89" s="14" t="s">
        <v>409</v>
      </c>
      <c r="I89" s="14" t="s">
        <v>410</v>
      </c>
      <c r="J89" s="14">
        <f t="shared" si="2"/>
        <v>160.1077</v>
      </c>
      <c r="K89" s="14">
        <v>84.804</v>
      </c>
      <c r="L89" s="14">
        <v>75.3037</v>
      </c>
      <c r="M89" s="14"/>
      <c r="N89" s="14"/>
      <c r="O89" s="14" t="s">
        <v>411</v>
      </c>
      <c r="P89" s="15" t="s">
        <v>412</v>
      </c>
      <c r="Q89" s="44"/>
    </row>
    <row r="90" s="1" customFormat="1" ht="25" customHeight="1" spans="1:17">
      <c r="A90" s="12" t="s">
        <v>413</v>
      </c>
      <c r="B90" s="12"/>
      <c r="C90" s="12"/>
      <c r="D90" s="12"/>
      <c r="E90" s="12"/>
      <c r="F90" s="12"/>
      <c r="G90" s="12"/>
      <c r="H90" s="12"/>
      <c r="I90" s="12"/>
      <c r="J90" s="12">
        <f>SUM(J91:J104)</f>
        <v>5806.1</v>
      </c>
      <c r="K90" s="12">
        <f>SUM(K91:K104)</f>
        <v>3936</v>
      </c>
      <c r="L90" s="12">
        <f>SUM(L91:L104)</f>
        <v>1370.1</v>
      </c>
      <c r="M90" s="12">
        <f>SUM(M91:M104)</f>
        <v>0</v>
      </c>
      <c r="N90" s="12">
        <f>SUM(N91:N104)</f>
        <v>500</v>
      </c>
      <c r="O90" s="12"/>
      <c r="P90" s="12"/>
      <c r="Q90" s="38"/>
    </row>
    <row r="91" s="4" customFormat="1" ht="130" customHeight="1" spans="1:17">
      <c r="A91" s="14">
        <v>83</v>
      </c>
      <c r="B91" s="14" t="s">
        <v>414</v>
      </c>
      <c r="C91" s="14" t="s">
        <v>415</v>
      </c>
      <c r="D91" s="14" t="s">
        <v>415</v>
      </c>
      <c r="E91" s="14" t="s">
        <v>416</v>
      </c>
      <c r="F91" s="14" t="s">
        <v>417</v>
      </c>
      <c r="G91" s="20" t="s">
        <v>418</v>
      </c>
      <c r="H91" s="20" t="s">
        <v>419</v>
      </c>
      <c r="I91" s="15" t="s">
        <v>420</v>
      </c>
      <c r="J91" s="14">
        <f>K91+L91+M91+N91+O91</f>
        <v>2000</v>
      </c>
      <c r="K91" s="14">
        <v>2000</v>
      </c>
      <c r="L91" s="14"/>
      <c r="M91" s="14"/>
      <c r="N91" s="14"/>
      <c r="O91" s="14"/>
      <c r="P91" s="15" t="s">
        <v>421</v>
      </c>
      <c r="Q91" s="44"/>
    </row>
    <row r="92" s="4" customFormat="1" ht="40" customHeight="1" spans="1:17">
      <c r="A92" s="14">
        <v>84</v>
      </c>
      <c r="B92" s="14" t="s">
        <v>422</v>
      </c>
      <c r="C92" s="14" t="s">
        <v>415</v>
      </c>
      <c r="D92" s="14" t="s">
        <v>415</v>
      </c>
      <c r="E92" s="14" t="s">
        <v>416</v>
      </c>
      <c r="F92" s="14" t="s">
        <v>423</v>
      </c>
      <c r="G92" s="16" t="s">
        <v>424</v>
      </c>
      <c r="H92" s="14" t="s">
        <v>425</v>
      </c>
      <c r="I92" s="15" t="s">
        <v>426</v>
      </c>
      <c r="J92" s="14">
        <f t="shared" ref="J92:J104" si="3">K92+L92+M92+N92+O92</f>
        <v>280</v>
      </c>
      <c r="K92" s="14">
        <v>280</v>
      </c>
      <c r="L92" s="14"/>
      <c r="M92" s="14"/>
      <c r="N92" s="14"/>
      <c r="O92" s="14"/>
      <c r="P92" s="15" t="s">
        <v>427</v>
      </c>
      <c r="Q92" s="44"/>
    </row>
    <row r="93" s="4" customFormat="1" ht="97" customHeight="1" spans="1:17">
      <c r="A93" s="14">
        <v>85</v>
      </c>
      <c r="B93" s="14" t="s">
        <v>428</v>
      </c>
      <c r="C93" s="14" t="s">
        <v>415</v>
      </c>
      <c r="D93" s="14" t="s">
        <v>415</v>
      </c>
      <c r="E93" s="14" t="s">
        <v>416</v>
      </c>
      <c r="F93" s="14" t="s">
        <v>429</v>
      </c>
      <c r="G93" s="16" t="s">
        <v>430</v>
      </c>
      <c r="H93" s="14" t="s">
        <v>431</v>
      </c>
      <c r="I93" s="15" t="s">
        <v>432</v>
      </c>
      <c r="J93" s="14">
        <f t="shared" si="3"/>
        <v>22</v>
      </c>
      <c r="K93" s="14">
        <v>22</v>
      </c>
      <c r="L93" s="14"/>
      <c r="M93" s="14"/>
      <c r="N93" s="14"/>
      <c r="O93" s="14"/>
      <c r="P93" s="15" t="s">
        <v>433</v>
      </c>
      <c r="Q93" s="44"/>
    </row>
    <row r="94" s="4" customFormat="1" ht="99" customHeight="1" spans="1:17">
      <c r="A94" s="14">
        <v>86</v>
      </c>
      <c r="B94" s="14" t="s">
        <v>434</v>
      </c>
      <c r="C94" s="14" t="s">
        <v>415</v>
      </c>
      <c r="D94" s="14" t="s">
        <v>415</v>
      </c>
      <c r="E94" s="14" t="s">
        <v>416</v>
      </c>
      <c r="F94" s="14" t="s">
        <v>429</v>
      </c>
      <c r="G94" s="14" t="s">
        <v>435</v>
      </c>
      <c r="H94" s="14" t="s">
        <v>436</v>
      </c>
      <c r="I94" s="15" t="s">
        <v>437</v>
      </c>
      <c r="J94" s="14">
        <f t="shared" si="3"/>
        <v>34</v>
      </c>
      <c r="K94" s="14">
        <v>34</v>
      </c>
      <c r="L94" s="14"/>
      <c r="M94" s="14"/>
      <c r="N94" s="14"/>
      <c r="O94" s="14"/>
      <c r="P94" s="15" t="s">
        <v>438</v>
      </c>
      <c r="Q94" s="44"/>
    </row>
    <row r="95" s="4" customFormat="1" ht="69" customHeight="1" spans="1:17">
      <c r="A95" s="14">
        <v>87</v>
      </c>
      <c r="B95" s="17" t="s">
        <v>439</v>
      </c>
      <c r="C95" s="14" t="s">
        <v>415</v>
      </c>
      <c r="D95" s="14" t="s">
        <v>415</v>
      </c>
      <c r="E95" s="14" t="s">
        <v>416</v>
      </c>
      <c r="F95" s="14" t="s">
        <v>440</v>
      </c>
      <c r="G95" s="17" t="s">
        <v>441</v>
      </c>
      <c r="H95" s="14" t="s">
        <v>442</v>
      </c>
      <c r="I95" s="17" t="s">
        <v>443</v>
      </c>
      <c r="J95" s="14">
        <f t="shared" si="3"/>
        <v>150</v>
      </c>
      <c r="K95" s="17"/>
      <c r="L95" s="17">
        <v>150</v>
      </c>
      <c r="M95" s="17"/>
      <c r="N95" s="17"/>
      <c r="O95" s="17"/>
      <c r="P95" s="15" t="s">
        <v>444</v>
      </c>
      <c r="Q95" s="44"/>
    </row>
    <row r="96" s="4" customFormat="1" ht="45" customHeight="1" spans="1:17">
      <c r="A96" s="14">
        <v>88</v>
      </c>
      <c r="B96" s="17" t="s">
        <v>445</v>
      </c>
      <c r="C96" s="14" t="s">
        <v>415</v>
      </c>
      <c r="D96" s="14" t="s">
        <v>415</v>
      </c>
      <c r="E96" s="14" t="s">
        <v>416</v>
      </c>
      <c r="F96" s="17" t="s">
        <v>446</v>
      </c>
      <c r="G96" s="17" t="s">
        <v>447</v>
      </c>
      <c r="H96" s="17" t="s">
        <v>448</v>
      </c>
      <c r="I96" s="17" t="s">
        <v>449</v>
      </c>
      <c r="J96" s="14">
        <f t="shared" si="3"/>
        <v>12</v>
      </c>
      <c r="K96" s="17"/>
      <c r="L96" s="17">
        <v>12</v>
      </c>
      <c r="M96" s="17"/>
      <c r="N96" s="17"/>
      <c r="O96" s="17"/>
      <c r="P96" s="17" t="s">
        <v>450</v>
      </c>
      <c r="Q96" s="44"/>
    </row>
    <row r="97" s="4" customFormat="1" ht="90" customHeight="1" spans="1:17">
      <c r="A97" s="14">
        <v>89</v>
      </c>
      <c r="B97" s="17" t="s">
        <v>451</v>
      </c>
      <c r="C97" s="14" t="s">
        <v>415</v>
      </c>
      <c r="D97" s="14" t="s">
        <v>415</v>
      </c>
      <c r="E97" s="14" t="s">
        <v>416</v>
      </c>
      <c r="F97" s="14" t="s">
        <v>429</v>
      </c>
      <c r="G97" s="14" t="s">
        <v>452</v>
      </c>
      <c r="H97" s="14" t="s">
        <v>452</v>
      </c>
      <c r="I97" s="15" t="s">
        <v>437</v>
      </c>
      <c r="J97" s="14">
        <f t="shared" si="3"/>
        <v>27.8</v>
      </c>
      <c r="K97" s="17"/>
      <c r="L97" s="17">
        <v>27.8</v>
      </c>
      <c r="M97" s="17"/>
      <c r="N97" s="17"/>
      <c r="O97" s="17"/>
      <c r="P97" s="17" t="s">
        <v>453</v>
      </c>
      <c r="Q97" s="44"/>
    </row>
    <row r="98" s="4" customFormat="1" ht="38" customHeight="1" spans="1:17">
      <c r="A98" s="14">
        <v>90</v>
      </c>
      <c r="B98" s="17" t="s">
        <v>454</v>
      </c>
      <c r="C98" s="14" t="s">
        <v>415</v>
      </c>
      <c r="D98" s="14" t="s">
        <v>415</v>
      </c>
      <c r="E98" s="14" t="s">
        <v>416</v>
      </c>
      <c r="F98" s="17" t="s">
        <v>455</v>
      </c>
      <c r="G98" s="17" t="s">
        <v>456</v>
      </c>
      <c r="H98" s="17" t="s">
        <v>457</v>
      </c>
      <c r="I98" s="17" t="s">
        <v>458</v>
      </c>
      <c r="J98" s="14">
        <f t="shared" si="3"/>
        <v>23</v>
      </c>
      <c r="K98" s="17"/>
      <c r="L98" s="17">
        <v>23</v>
      </c>
      <c r="M98" s="17"/>
      <c r="N98" s="17"/>
      <c r="O98" s="17"/>
      <c r="P98" s="17" t="s">
        <v>459</v>
      </c>
      <c r="Q98" s="44"/>
    </row>
    <row r="99" s="4" customFormat="1" ht="35" customHeight="1" spans="1:17">
      <c r="A99" s="14">
        <v>91</v>
      </c>
      <c r="B99" s="17" t="s">
        <v>460</v>
      </c>
      <c r="C99" s="14" t="s">
        <v>415</v>
      </c>
      <c r="D99" s="14" t="s">
        <v>415</v>
      </c>
      <c r="E99" s="14" t="s">
        <v>416</v>
      </c>
      <c r="F99" s="17" t="s">
        <v>461</v>
      </c>
      <c r="G99" s="17" t="s">
        <v>462</v>
      </c>
      <c r="H99" s="17" t="s">
        <v>463</v>
      </c>
      <c r="I99" s="17" t="s">
        <v>458</v>
      </c>
      <c r="J99" s="14">
        <f t="shared" si="3"/>
        <v>6.5</v>
      </c>
      <c r="K99" s="17"/>
      <c r="L99" s="17">
        <v>6.5</v>
      </c>
      <c r="M99" s="17"/>
      <c r="N99" s="17"/>
      <c r="O99" s="17"/>
      <c r="P99" s="17" t="s">
        <v>464</v>
      </c>
      <c r="Q99" s="44"/>
    </row>
    <row r="100" s="4" customFormat="1" ht="72" customHeight="1" spans="1:17">
      <c r="A100" s="14">
        <v>92</v>
      </c>
      <c r="B100" s="17" t="s">
        <v>465</v>
      </c>
      <c r="C100" s="14" t="s">
        <v>415</v>
      </c>
      <c r="D100" s="14" t="s">
        <v>415</v>
      </c>
      <c r="E100" s="14" t="s">
        <v>416</v>
      </c>
      <c r="F100" s="17" t="s">
        <v>466</v>
      </c>
      <c r="G100" s="17" t="s">
        <v>467</v>
      </c>
      <c r="H100" s="17" t="s">
        <v>468</v>
      </c>
      <c r="I100" s="17" t="s">
        <v>469</v>
      </c>
      <c r="J100" s="14">
        <f t="shared" si="3"/>
        <v>0.8</v>
      </c>
      <c r="K100" s="17"/>
      <c r="L100" s="17">
        <v>0.8</v>
      </c>
      <c r="M100" s="17"/>
      <c r="N100" s="17"/>
      <c r="O100" s="17"/>
      <c r="P100" s="17" t="s">
        <v>470</v>
      </c>
      <c r="Q100" s="44"/>
    </row>
    <row r="101" s="4" customFormat="1" ht="42" customHeight="1" spans="1:17">
      <c r="A101" s="14">
        <v>93</v>
      </c>
      <c r="B101" s="14" t="s">
        <v>471</v>
      </c>
      <c r="C101" s="14" t="s">
        <v>415</v>
      </c>
      <c r="D101" s="14" t="s">
        <v>415</v>
      </c>
      <c r="E101" s="14" t="s">
        <v>416</v>
      </c>
      <c r="F101" s="14" t="s">
        <v>472</v>
      </c>
      <c r="G101" s="14" t="s">
        <v>473</v>
      </c>
      <c r="H101" s="14" t="s">
        <v>474</v>
      </c>
      <c r="I101" s="14" t="s">
        <v>475</v>
      </c>
      <c r="J101" s="14">
        <f t="shared" si="3"/>
        <v>1150</v>
      </c>
      <c r="K101" s="14"/>
      <c r="L101" s="14">
        <v>1150</v>
      </c>
      <c r="M101" s="14"/>
      <c r="N101" s="14"/>
      <c r="O101" s="14"/>
      <c r="P101" s="14" t="s">
        <v>476</v>
      </c>
      <c r="Q101" s="44"/>
    </row>
    <row r="102" s="4" customFormat="1" ht="41" customHeight="1" spans="1:16">
      <c r="A102" s="14">
        <v>94</v>
      </c>
      <c r="B102" s="14" t="s">
        <v>477</v>
      </c>
      <c r="C102" s="14" t="s">
        <v>415</v>
      </c>
      <c r="D102" s="14" t="s">
        <v>415</v>
      </c>
      <c r="E102" s="14" t="s">
        <v>416</v>
      </c>
      <c r="F102" s="14" t="s">
        <v>478</v>
      </c>
      <c r="G102" s="14" t="s">
        <v>479</v>
      </c>
      <c r="H102" s="14" t="s">
        <v>480</v>
      </c>
      <c r="I102" s="14" t="s">
        <v>481</v>
      </c>
      <c r="J102" s="14">
        <f t="shared" si="3"/>
        <v>500</v>
      </c>
      <c r="K102" s="14"/>
      <c r="L102" s="14"/>
      <c r="M102" s="14"/>
      <c r="N102" s="14">
        <v>500</v>
      </c>
      <c r="O102" s="14"/>
      <c r="P102" s="14" t="s">
        <v>482</v>
      </c>
    </row>
    <row r="103" s="4" customFormat="1" ht="87" customHeight="1" spans="1:16">
      <c r="A103" s="14">
        <v>95</v>
      </c>
      <c r="B103" s="14" t="s">
        <v>439</v>
      </c>
      <c r="C103" s="14" t="s">
        <v>415</v>
      </c>
      <c r="D103" s="14" t="s">
        <v>415</v>
      </c>
      <c r="E103" s="14" t="s">
        <v>416</v>
      </c>
      <c r="F103" s="14" t="s">
        <v>483</v>
      </c>
      <c r="G103" s="14" t="s">
        <v>484</v>
      </c>
      <c r="H103" s="14" t="s">
        <v>485</v>
      </c>
      <c r="I103" s="14" t="s">
        <v>247</v>
      </c>
      <c r="J103" s="14">
        <f t="shared" si="3"/>
        <v>1500</v>
      </c>
      <c r="K103" s="14">
        <v>1500</v>
      </c>
      <c r="L103" s="14"/>
      <c r="M103" s="14"/>
      <c r="N103" s="14"/>
      <c r="O103" s="14"/>
      <c r="P103" s="15" t="s">
        <v>486</v>
      </c>
    </row>
    <row r="104" s="4" customFormat="1" ht="73" customHeight="1" spans="1:16">
      <c r="A104" s="14">
        <v>96</v>
      </c>
      <c r="B104" s="21" t="s">
        <v>487</v>
      </c>
      <c r="C104" s="14" t="s">
        <v>415</v>
      </c>
      <c r="D104" s="14" t="s">
        <v>415</v>
      </c>
      <c r="E104" s="14" t="s">
        <v>416</v>
      </c>
      <c r="F104" s="14" t="s">
        <v>488</v>
      </c>
      <c r="G104" s="14" t="s">
        <v>489</v>
      </c>
      <c r="H104" s="14" t="s">
        <v>490</v>
      </c>
      <c r="I104" s="14" t="s">
        <v>491</v>
      </c>
      <c r="J104" s="14">
        <f t="shared" si="3"/>
        <v>100</v>
      </c>
      <c r="K104" s="14">
        <v>100</v>
      </c>
      <c r="L104" s="14"/>
      <c r="M104" s="14"/>
      <c r="N104" s="14"/>
      <c r="O104" s="14"/>
      <c r="P104" s="15" t="s">
        <v>492</v>
      </c>
    </row>
    <row r="105" s="1" customFormat="1" ht="30" customHeight="1" spans="1:16">
      <c r="A105" s="48" t="s">
        <v>493</v>
      </c>
      <c r="B105" s="48"/>
      <c r="C105" s="48"/>
      <c r="D105" s="48"/>
      <c r="E105" s="48"/>
      <c r="F105" s="48"/>
      <c r="G105" s="49"/>
      <c r="H105" s="49"/>
      <c r="I105" s="53"/>
      <c r="J105" s="48">
        <f>SUM(J106:J109)</f>
        <v>5782</v>
      </c>
      <c r="K105" s="48">
        <f>SUM(K106:K109)</f>
        <v>2065</v>
      </c>
      <c r="L105" s="48">
        <f>SUM(L106:L109)</f>
        <v>3717</v>
      </c>
      <c r="M105" s="48">
        <f>SUM(M106:M109)</f>
        <v>0</v>
      </c>
      <c r="N105" s="48">
        <f>SUM(N106:N109)</f>
        <v>0</v>
      </c>
      <c r="O105" s="49"/>
      <c r="P105" s="53"/>
    </row>
    <row r="106" s="4" customFormat="1" ht="123" customHeight="1" spans="1:16">
      <c r="A106" s="31">
        <v>97</v>
      </c>
      <c r="B106" s="14" t="s">
        <v>494</v>
      </c>
      <c r="C106" s="14" t="s">
        <v>495</v>
      </c>
      <c r="D106" s="14" t="s">
        <v>495</v>
      </c>
      <c r="E106" s="14" t="s">
        <v>496</v>
      </c>
      <c r="F106" s="14" t="s">
        <v>497</v>
      </c>
      <c r="G106" s="16" t="s">
        <v>498</v>
      </c>
      <c r="H106" s="14">
        <v>126.665</v>
      </c>
      <c r="I106" s="14" t="s">
        <v>142</v>
      </c>
      <c r="J106" s="14">
        <f>K106+L106+M106+N106</f>
        <v>2000</v>
      </c>
      <c r="K106" s="14">
        <v>2000</v>
      </c>
      <c r="L106" s="14"/>
      <c r="M106" s="14"/>
      <c r="N106" s="14"/>
      <c r="O106" s="14"/>
      <c r="P106" s="15" t="s">
        <v>499</v>
      </c>
    </row>
    <row r="107" s="4" customFormat="1" ht="123" customHeight="1" spans="1:16">
      <c r="A107" s="31">
        <v>98</v>
      </c>
      <c r="B107" s="14" t="s">
        <v>494</v>
      </c>
      <c r="C107" s="14" t="s">
        <v>495</v>
      </c>
      <c r="D107" s="14" t="s">
        <v>495</v>
      </c>
      <c r="E107" s="14" t="s">
        <v>496</v>
      </c>
      <c r="F107" s="14" t="s">
        <v>497</v>
      </c>
      <c r="G107" s="16" t="s">
        <v>498</v>
      </c>
      <c r="H107" s="14">
        <v>152.93</v>
      </c>
      <c r="I107" s="14" t="s">
        <v>142</v>
      </c>
      <c r="J107" s="14">
        <f>K107+L107+M107+N107</f>
        <v>570</v>
      </c>
      <c r="K107" s="14"/>
      <c r="L107" s="14">
        <v>570</v>
      </c>
      <c r="M107" s="14"/>
      <c r="N107" s="14"/>
      <c r="O107" s="14"/>
      <c r="P107" s="15" t="s">
        <v>499</v>
      </c>
    </row>
    <row r="108" s="4" customFormat="1" ht="123" customHeight="1" spans="1:16">
      <c r="A108" s="31">
        <v>99</v>
      </c>
      <c r="B108" s="17" t="s">
        <v>500</v>
      </c>
      <c r="C108" s="14" t="s">
        <v>495</v>
      </c>
      <c r="D108" s="14" t="s">
        <v>495</v>
      </c>
      <c r="E108" s="14" t="s">
        <v>496</v>
      </c>
      <c r="F108" s="17" t="s">
        <v>501</v>
      </c>
      <c r="G108" s="16" t="s">
        <v>498</v>
      </c>
      <c r="H108" s="17">
        <v>20.238</v>
      </c>
      <c r="I108" s="17" t="s">
        <v>502</v>
      </c>
      <c r="J108" s="14">
        <f>K108+L108+M108+N108</f>
        <v>3147</v>
      </c>
      <c r="K108" s="17"/>
      <c r="L108" s="17">
        <v>3147</v>
      </c>
      <c r="M108" s="17"/>
      <c r="N108" s="17"/>
      <c r="O108" s="17"/>
      <c r="P108" s="15" t="s">
        <v>499</v>
      </c>
    </row>
    <row r="109" s="4" customFormat="1" ht="123" customHeight="1" spans="1:16">
      <c r="A109" s="31">
        <v>100</v>
      </c>
      <c r="B109" s="14" t="s">
        <v>503</v>
      </c>
      <c r="C109" s="14" t="s">
        <v>495</v>
      </c>
      <c r="D109" s="14" t="s">
        <v>495</v>
      </c>
      <c r="E109" s="14" t="s">
        <v>496</v>
      </c>
      <c r="F109" s="14" t="s">
        <v>497</v>
      </c>
      <c r="G109" s="16" t="s">
        <v>498</v>
      </c>
      <c r="H109" s="17">
        <v>5.665</v>
      </c>
      <c r="I109" s="14" t="s">
        <v>142</v>
      </c>
      <c r="J109" s="14">
        <f>K109+L109+M109+N109</f>
        <v>65</v>
      </c>
      <c r="K109" s="17">
        <v>65</v>
      </c>
      <c r="L109" s="17"/>
      <c r="M109" s="17"/>
      <c r="N109" s="17"/>
      <c r="O109" s="17"/>
      <c r="P109" s="15" t="s">
        <v>499</v>
      </c>
    </row>
    <row r="110" spans="1:1">
      <c r="A110" s="50"/>
    </row>
  </sheetData>
  <mergeCells count="21">
    <mergeCell ref="A1:P1"/>
    <mergeCell ref="J2:N2"/>
    <mergeCell ref="A4:B4"/>
    <mergeCell ref="A5:B5"/>
    <mergeCell ref="A17:B17"/>
    <mergeCell ref="A45:B45"/>
    <mergeCell ref="A90:B90"/>
    <mergeCell ref="A105:B105"/>
    <mergeCell ref="A2:A3"/>
    <mergeCell ref="B2:B3"/>
    <mergeCell ref="C2:C3"/>
    <mergeCell ref="D2:D3"/>
    <mergeCell ref="E2:E3"/>
    <mergeCell ref="F2:F3"/>
    <mergeCell ref="G2:G3"/>
    <mergeCell ref="G33:G40"/>
    <mergeCell ref="H2:H3"/>
    <mergeCell ref="H33:H40"/>
    <mergeCell ref="I2:I3"/>
    <mergeCell ref="O2:O3"/>
    <mergeCell ref="P2:P3"/>
  </mergeCells>
  <printOptions horizontalCentered="1"/>
  <pageMargins left="0.472222222222222" right="0.432638888888889" top="0.786805555555556" bottom="0.786805555555556" header="0.393055555555556" footer="0.511805555555556"/>
  <pageSetup paperSize="9" scale="73" fitToHeight="0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王西西~</cp:lastModifiedBy>
  <dcterms:created xsi:type="dcterms:W3CDTF">2017-07-05T01:52:00Z</dcterms:created>
  <dcterms:modified xsi:type="dcterms:W3CDTF">2020-09-16T09:25:14Z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  <property fmtid="{D5CDD505-2E9C-101B-9397-08002B2CF9AE}" pid="3" name="KSORubyTemplateID" linkTarget="0">
    <vt:lpwstr>14</vt:lpwstr>
  </property>
  <property fmtid="{D5CDD505-2E9C-101B-9397-08002B2CF9AE}" pid="4" name="KSOReadingLayout">
    <vt:bool>true</vt:bool>
  </property>
</Properties>
</file>