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1" r:id="rId1"/>
  </sheets>
  <definedNames>
    <definedName name="_xlnm.Print_Area" localSheetId="0">Sheet1!$A$1:$Q$96</definedName>
    <definedName name="_xlnm.Print_Titles" localSheetId="0">Sheet1!$1:$3</definedName>
  </definedNames>
  <calcPr calcId="144525"/>
</workbook>
</file>

<file path=xl/sharedStrings.xml><?xml version="1.0" encoding="utf-8"?>
<sst xmlns="http://schemas.openxmlformats.org/spreadsheetml/2006/main" count="954" uniqueCount="433">
  <si>
    <t>吉县2019年统筹整合财政资金安排建设项目表</t>
  </si>
  <si>
    <t>序号</t>
  </si>
  <si>
    <t>项目
名称</t>
  </si>
  <si>
    <t>项目实施单位</t>
  </si>
  <si>
    <t>主管单位</t>
  </si>
  <si>
    <t>责任人</t>
  </si>
  <si>
    <t xml:space="preserve">建设性质 </t>
  </si>
  <si>
    <t>建设
地址</t>
  </si>
  <si>
    <t>主要建设内容</t>
  </si>
  <si>
    <t>建设
规模</t>
  </si>
  <si>
    <t>开工及完工时间</t>
  </si>
  <si>
    <t xml:space="preserve"> 整合资金</t>
  </si>
  <si>
    <t>项目补助标准</t>
  </si>
  <si>
    <t>新增经济效益和扶贫效益</t>
  </si>
  <si>
    <t>小计</t>
  </si>
  <si>
    <t>中央</t>
  </si>
  <si>
    <t>省</t>
  </si>
  <si>
    <t>市</t>
  </si>
  <si>
    <t>县</t>
  </si>
  <si>
    <t>总合计</t>
  </si>
  <si>
    <t>一</t>
  </si>
  <si>
    <t>生态发展
项目</t>
  </si>
  <si>
    <t>2019年重点乡村绿化项目</t>
  </si>
  <si>
    <t>山西兄弟绿化工程有限公司</t>
  </si>
  <si>
    <t>吉县
林业局</t>
  </si>
  <si>
    <t>贺向东</t>
  </si>
  <si>
    <t>新建</t>
  </si>
  <si>
    <t>车城乡、柏山寺、东城乡</t>
  </si>
  <si>
    <t>村庄巷道绿化</t>
  </si>
  <si>
    <t>对曹井等四个村庄巷道绿化</t>
  </si>
  <si>
    <t>2019.01-2020.06</t>
  </si>
  <si>
    <t>5万元/村</t>
  </si>
  <si>
    <t>项目实施后可改善三个乡镇、四个村的田间小路及村庄巷道的绿化，每村可节省5万元村级开支</t>
  </si>
  <si>
    <t>2019年未成林造林地项目</t>
  </si>
  <si>
    <t>吉县林业局</t>
  </si>
  <si>
    <t>冯星</t>
  </si>
  <si>
    <t>全县8个乡镇</t>
  </si>
  <si>
    <t>对2011年至2015年未成林地聘用护林员进行管护。</t>
  </si>
  <si>
    <t>11.43万亩</t>
  </si>
  <si>
    <t>2019.01-2019.12</t>
  </si>
  <si>
    <t>1100/人</t>
  </si>
  <si>
    <t>聘用护林员78人，发放管护工资106万。</t>
  </si>
  <si>
    <t>2019年森林植被恢复项目</t>
  </si>
  <si>
    <t>吉县茂乾绿化有限公司</t>
  </si>
  <si>
    <t>冯秀立</t>
  </si>
  <si>
    <t>文城乡</t>
  </si>
  <si>
    <t>475亩造林</t>
  </si>
  <si>
    <t>2019.04-2019.11</t>
  </si>
  <si>
    <t>800元/亩</t>
  </si>
  <si>
    <t>项目实施后可增加改善文城乡绿化面积475亩</t>
  </si>
  <si>
    <t>2019年永久性公益林补助项目</t>
  </si>
  <si>
    <t>用于公益林管护补偿</t>
  </si>
  <si>
    <t>0.82万亩</t>
  </si>
  <si>
    <t>2019.09-2019.12</t>
  </si>
  <si>
    <t>7.5元/亩</t>
  </si>
  <si>
    <t>对0.82万亩公益林进行每亩7.5元补偿</t>
  </si>
  <si>
    <t>2019年林业有害生物防治项目</t>
  </si>
  <si>
    <t>山西绿盈春营林绿化工程有限公司</t>
  </si>
  <si>
    <t>白福忠</t>
  </si>
  <si>
    <t>吉昌镇、车城乡、中垛乡</t>
  </si>
  <si>
    <t>防治大小蠧、中华鼢鼠；预防监测美国白蛾</t>
  </si>
  <si>
    <t>0.7万亩</t>
  </si>
  <si>
    <t>2019.05-2019.10</t>
  </si>
  <si>
    <t>3000元/亩</t>
  </si>
  <si>
    <t>项目实施后可对7000亩绿化有效防治森林病虫害</t>
  </si>
  <si>
    <t>2019年森林公园建设项目</t>
  </si>
  <si>
    <t>吉县蔡家川林场</t>
  </si>
  <si>
    <t>冯虎</t>
  </si>
  <si>
    <t>蔡家川森林公园</t>
  </si>
  <si>
    <t>修建观景亭、铺设步道，林道改造</t>
  </si>
  <si>
    <t>观景亭一座，铺设步道1000米</t>
  </si>
  <si>
    <t>2019.05-2019.07</t>
  </si>
  <si>
    <t>改善蔡家川森林公园基础设施建设，带动森林公园发展</t>
  </si>
  <si>
    <t>2019年国有贫困林场建设项目</t>
  </si>
  <si>
    <t>吉县红旗国有林场</t>
  </si>
  <si>
    <t>芦建忠</t>
  </si>
  <si>
    <t>改建</t>
  </si>
  <si>
    <t>管头山、西咀、山头庙、马连滩</t>
  </si>
  <si>
    <t>公共卫生间、化粪池</t>
  </si>
  <si>
    <t>四个公共卫生间、四个化粪池</t>
  </si>
  <si>
    <t>每个站8.75万</t>
  </si>
  <si>
    <t>改善管护站人员办公生活条件</t>
  </si>
  <si>
    <t>2019年自然保护区建设项目</t>
  </si>
  <si>
    <t>文万荣</t>
  </si>
  <si>
    <t>管头山</t>
  </si>
  <si>
    <t>界桩160个、界碑4个、标牌8块</t>
  </si>
  <si>
    <t>2019.06-2019.07</t>
  </si>
  <si>
    <t>通过对保护区的宣传加强了群众对生态建设的满意度</t>
  </si>
  <si>
    <t>2019年陆生野生动物疫源疫病监测项目</t>
  </si>
  <si>
    <t>扩建</t>
  </si>
  <si>
    <t>野外监测、信息传输、应急处理、远程视频监控系统运行与维护</t>
  </si>
  <si>
    <t>监测补助3万、远程视频监控系统运行与维护2万</t>
  </si>
  <si>
    <t>通过对高科技的投入、降低监测成本提高监测效果</t>
  </si>
  <si>
    <t>2019年森林抚育补助资金</t>
  </si>
  <si>
    <t>续建</t>
  </si>
  <si>
    <t>山头庙、西咀</t>
  </si>
  <si>
    <t>森林抚育</t>
  </si>
  <si>
    <t>8000亩森林抚育</t>
  </si>
  <si>
    <t>2019.8-2019.12</t>
  </si>
  <si>
    <t>120元/亩</t>
  </si>
  <si>
    <t>通过抚育增加森林蓄积、提高木材储备</t>
  </si>
  <si>
    <t>2019年永久性公益林建设项目</t>
  </si>
  <si>
    <t>郑永峰</t>
  </si>
  <si>
    <t>公益林管护</t>
  </si>
  <si>
    <t>0.37万亩公益林管护</t>
  </si>
  <si>
    <t>管护补助9.75元/亩、公共管护补助0.25元/亩</t>
  </si>
  <si>
    <t>通过管护提高了森林覆盖率</t>
  </si>
  <si>
    <t>二</t>
  </si>
  <si>
    <t>农业生产发展项目</t>
  </si>
  <si>
    <t>2019年新型职业农民培育项目</t>
  </si>
  <si>
    <t>吉县农业农村局</t>
  </si>
  <si>
    <t>李敖升</t>
  </si>
  <si>
    <t>涉及77个村委</t>
  </si>
  <si>
    <t>开展新型职业农民</t>
  </si>
  <si>
    <t>培训704个专业技能和社会服务新型职业农民</t>
  </si>
  <si>
    <t>2019.08-2020.02</t>
  </si>
  <si>
    <t>每人培训费用800元</t>
  </si>
  <si>
    <t>12个贫困户掌握1门农业实用技术</t>
  </si>
  <si>
    <t>2019年农产品市场体系建设项目</t>
  </si>
  <si>
    <t>吉县永发果业有限责任公司</t>
  </si>
  <si>
    <t>吉昌镇上东村</t>
  </si>
  <si>
    <t>建设苹果分选车间和采购选果机</t>
  </si>
  <si>
    <t>建设苹果分选车间1个和采购选果机1台</t>
  </si>
  <si>
    <t>2019.08-2019.12</t>
  </si>
  <si>
    <t>5万元</t>
  </si>
  <si>
    <t>带动10个贫困户，每户贫困户增收3000元。</t>
  </si>
  <si>
    <t>2019年合作示范社建设项目</t>
  </si>
  <si>
    <t>中垛乡、吉昌镇、屯里镇、文城乡</t>
  </si>
  <si>
    <t>合作社基础设施建设及市场营销和技术推广等</t>
  </si>
  <si>
    <t>4个省级示范合作社建设</t>
  </si>
  <si>
    <t>1个合作社10万元，其余3个合作社个5万元</t>
  </si>
  <si>
    <t>带动每户贫困户增收500元。</t>
  </si>
  <si>
    <t>2019年农产品体系建设项目</t>
  </si>
  <si>
    <t>中垛乡、吉昌镇</t>
  </si>
  <si>
    <t>用于地理标志农产品持证单位标准化生产、技术培训、品质保持、包装及标志印刷，品牌建设等方面补助。</t>
  </si>
  <si>
    <t>2个地理标志农产品持证单位</t>
  </si>
  <si>
    <t>每个合作社补助6万元</t>
  </si>
  <si>
    <t>带动每户贫困户增收300元。</t>
  </si>
  <si>
    <t>2019年农业生产发展资产核查项目</t>
  </si>
  <si>
    <t>中垛乡</t>
  </si>
  <si>
    <t>用于清产核资、清产核资平台配套设施建设</t>
  </si>
  <si>
    <t>中垛乡10个村清产核资、清产核资平台配套设施建设</t>
  </si>
  <si>
    <t>2019.08-2020.11</t>
  </si>
  <si>
    <t>每个村费用0.3万元</t>
  </si>
  <si>
    <t>对中垛乡10个村委资产、资源、资金进行清查核实</t>
  </si>
  <si>
    <t>2019年休闲农业建设项目</t>
  </si>
  <si>
    <t>屯里镇太度村、桑峨村</t>
  </si>
  <si>
    <t>农家乐标准化建设</t>
  </si>
  <si>
    <t>2个农家乐标准化建设项目</t>
  </si>
  <si>
    <t>每个村补助3万元</t>
  </si>
  <si>
    <t>带动全村每户贫困户增收200元。</t>
  </si>
  <si>
    <t>2019年出口农产品示范区建设项目</t>
  </si>
  <si>
    <t>车城村赵村</t>
  </si>
  <si>
    <t>水果出口示范区建设</t>
  </si>
  <si>
    <t>建设水果出口示范区1个</t>
  </si>
  <si>
    <t>60万元</t>
  </si>
  <si>
    <t>带动18个贫困户，每户增收3000元</t>
  </si>
  <si>
    <t>2019年农村可再生能源建设项目</t>
  </si>
  <si>
    <t>文城乡大圪塔村</t>
  </si>
  <si>
    <t>建设太阳能异聚态吊炕和集中供暖试验示范</t>
  </si>
  <si>
    <t>建设太阳能异聚态吊炕20铺和集中供暖试验示范1处</t>
  </si>
  <si>
    <t>每铺补助1万元</t>
  </si>
  <si>
    <t>每个贫困户每年节约1200元</t>
  </si>
  <si>
    <t>2019年农作物病虫害防控项目</t>
  </si>
  <si>
    <t>吉昌镇桥南村</t>
  </si>
  <si>
    <t>建设果树病虫统防与绿色防控融合示范区和苹果囊蛾疫情调查监测点</t>
  </si>
  <si>
    <t>建设果树病虫统防与绿色防控融合示范区1个和苹果囊蛾疫情调查监测点1个</t>
  </si>
  <si>
    <t>2019.08-2020.03</t>
  </si>
  <si>
    <t>绿色防控融合示范区补助10万元和苹果囊蛾疫情调查监测点补助1万元</t>
  </si>
  <si>
    <t>推广后，能有效解决全县果农病虫害监测防控</t>
  </si>
  <si>
    <t>吉昌镇兰村</t>
  </si>
  <si>
    <t>对吉昌镇兰村村委济组织进行清产核资</t>
  </si>
  <si>
    <t>对1个村委进行清产核资</t>
  </si>
  <si>
    <t>2019.07-2019.11</t>
  </si>
  <si>
    <t>对吉昌镇兰村资产、资源、资金进行清查核实</t>
  </si>
  <si>
    <t>2019年家庭农场建设项目</t>
  </si>
  <si>
    <t>东城乡、车城乡、吉昌镇</t>
  </si>
  <si>
    <t>家庭农场基础设施建设及市场营销和技术推广等</t>
  </si>
  <si>
    <t>3个市级家庭农场建设</t>
  </si>
  <si>
    <t>每个家庭农场5万元。</t>
  </si>
  <si>
    <t>2019年旱作节水农业技术推广项目</t>
  </si>
  <si>
    <t>东城乡、吉昌镇</t>
  </si>
  <si>
    <t>土壤墒情监测设备、集雨窖、试验示范等</t>
  </si>
  <si>
    <t>安装墒情监测设备1套、集雨窖2750方、抗旱抗逆示范1000亩、试验示范2个</t>
  </si>
  <si>
    <t>集雨窖400元/方、抗旱抗逆示范200元/亩、试验示范2万元/个</t>
  </si>
  <si>
    <t>项目区亩节本增效300元</t>
  </si>
  <si>
    <t>2019年生产托管项目</t>
  </si>
  <si>
    <t>东城乡、屯里镇、柏山寺乡、中垛乡</t>
  </si>
  <si>
    <t>单个农业生产环节托管</t>
  </si>
  <si>
    <t>2万亩农业生产托管</t>
  </si>
  <si>
    <t>100元/亩</t>
  </si>
  <si>
    <t>2019年化肥减量增效项目</t>
  </si>
  <si>
    <t>采集化验土壤、化肥利用率试验、肥效校正试验及其它基础工作</t>
  </si>
  <si>
    <t xml:space="preserve">采集化验土壤28个、化肥利用率试验1个、肥效校正试验2个及其它基础工作
</t>
  </si>
  <si>
    <t>化肥利用率试验1万/个、校正试验0.5万/个</t>
  </si>
  <si>
    <t>亩均节本增收100元</t>
  </si>
  <si>
    <t>2019年秸秆综合利用项目</t>
  </si>
  <si>
    <t>中垛乡安坪村</t>
  </si>
  <si>
    <t>探索农作物秸秆还田、离田利用有效模式</t>
  </si>
  <si>
    <t>秸秆综合利用率比上年提高5个百分点</t>
  </si>
  <si>
    <t>带动3个贫困户，年增收2000元</t>
  </si>
  <si>
    <t>2019年农田建设项目</t>
  </si>
  <si>
    <t>中垛乡白额村、下柏房村、安坪村、南光村、柳沟村</t>
  </si>
  <si>
    <t>修建蓄水池，铺设灌溉管道，修建田间路，林网改造。</t>
  </si>
  <si>
    <t>建设高标准农田1万亩，其中高效节水灌溉0.46万亩</t>
  </si>
  <si>
    <t>高标准农田建设1470元/亩，高效节水灌溉136.96元/亩</t>
  </si>
  <si>
    <t>项目区年增收350万元，同时带动建档立卡户430户、1272人，建立良好的高效生态农业系统，采用先进的经营管理技术和模式，调整项目区所在地的农业结构和经济结构，提高农民收入水平，促进地方经济的持续发展。</t>
  </si>
  <si>
    <t>三</t>
  </si>
  <si>
    <t>资产收益项目</t>
  </si>
  <si>
    <t>2019年农机化产业发展</t>
  </si>
  <si>
    <t>屯里钟岩农机合作社柏山寺兴源牧业公司</t>
  </si>
  <si>
    <t>吉县农业机械服务中心</t>
  </si>
  <si>
    <t>刘泽民</t>
  </si>
  <si>
    <t>屯里回宫村柏山寺乡</t>
  </si>
  <si>
    <t>对农机合作社引进新型机具进行补贴</t>
  </si>
  <si>
    <t>购置先进机具5台</t>
  </si>
  <si>
    <t>2019.01-2019.07</t>
  </si>
  <si>
    <t>15万元</t>
  </si>
  <si>
    <t>10户建档立卡户持股入社，进行利润分红。带动周边农民种植玉米1000余亩，可持续增加收入40万元。</t>
  </si>
  <si>
    <t>四</t>
  </si>
  <si>
    <t>基础设施
建设项目</t>
  </si>
  <si>
    <t>2019年吉昌镇兰村史家庄、苏家坪田间路硬化</t>
  </si>
  <si>
    <t>吉县扶贫开发办公室</t>
  </si>
  <si>
    <t>党建明</t>
  </si>
  <si>
    <t>吉昌镇兰村史家庄、苏家坪田间路硬化6.85公里</t>
  </si>
  <si>
    <t>2019.06-2019.09</t>
  </si>
  <si>
    <t>19.65万元/公里-21.65万元/公里</t>
  </si>
  <si>
    <t>可解决群众出行难、运输难问题，进一步巩固脱贫成效</t>
  </si>
  <si>
    <t>2019年吉昌镇林雨村孙家沟巷道硬化</t>
  </si>
  <si>
    <t>吉昌镇林雨村</t>
  </si>
  <si>
    <t>吉昌镇林雨村孙家沟巷道硬化1.94公里</t>
  </si>
  <si>
    <t>2019年吉昌镇山阳村烟子渠田间路硬化</t>
  </si>
  <si>
    <t>吉昌镇山阳村</t>
  </si>
  <si>
    <t>吉昌镇山阳村烟子渠田间路硬化2公里</t>
  </si>
  <si>
    <t>2019年车城乡柏坡底村鲁家河至下古垣田间路硬化</t>
  </si>
  <si>
    <t>车城乡柏坡底村</t>
  </si>
  <si>
    <t>车城乡柏坡底村鲁家河至下古垣田间路硬化4.8公里</t>
  </si>
  <si>
    <t>2019年车城乡朱家堡村郭家垛至土路山田间路硬化</t>
  </si>
  <si>
    <t>车城乡朱家堡村</t>
  </si>
  <si>
    <t>车城乡朱家堡村郭家垛至土路山田间路硬化3.8公里</t>
  </si>
  <si>
    <t>2019年车城乡桑村主路至香炉畔村级道路硬化</t>
  </si>
  <si>
    <t>车城乡桑村</t>
  </si>
  <si>
    <t>车城乡桑村主路至香炉畔村级道路硬化3.5公里</t>
  </si>
  <si>
    <t>2019年车城乡赵村、天申原、行台巷道硬化</t>
  </si>
  <si>
    <t>车城乡赵村</t>
  </si>
  <si>
    <t>车城乡赵村、天申原、行台巷道硬化1.29公里</t>
  </si>
  <si>
    <t>2019年车城乡桃村、段家堡至财神坪田间路硬化</t>
  </si>
  <si>
    <t>车城乡桃村</t>
  </si>
  <si>
    <t>车城乡桃村、段家堡至财神坪田间路硬化3.8公里</t>
  </si>
  <si>
    <t>2019年东城乡东城村至刘真通村路硬化</t>
  </si>
  <si>
    <t>东城乡东城村</t>
  </si>
  <si>
    <t>东城乡东城村至刘真通村路硬化4.2公里</t>
  </si>
  <si>
    <t>2019年东城乡柏东村柏东新村联户路硬化</t>
  </si>
  <si>
    <t>东城乡柏东村</t>
  </si>
  <si>
    <t>东城乡柏东村柏东新村联户路硬化3.3公里</t>
  </si>
  <si>
    <t>2019年东城乡柏东村柏东新村至炮台道路硬化</t>
  </si>
  <si>
    <t>东城乡柏东村柏东新村至炮台道路硬化1.7公里（1mu型水槽）</t>
  </si>
  <si>
    <t>2019年壶口镇中市村至尖家坪田间路硬化</t>
  </si>
  <si>
    <t>壶口镇中市村</t>
  </si>
  <si>
    <t>壶口镇中市村至尖家坪田间路硬化3.6公里</t>
  </si>
  <si>
    <t>2019年壶口镇留村细线田间路硬化</t>
  </si>
  <si>
    <t>壶口镇留村</t>
  </si>
  <si>
    <t>壶口镇留村细线田间路硬化1.3公里</t>
  </si>
  <si>
    <t>2019年文城乡大圪塔村田间路硬化</t>
  </si>
  <si>
    <t>文城乡大圪塔村田间路硬化3.3公里</t>
  </si>
  <si>
    <t>2019年文城乡午生村街道排水改造及硬化</t>
  </si>
  <si>
    <t>文城乡午生村</t>
  </si>
  <si>
    <t>文城乡午生村街道排水改造及硬化2公里（500m排水管）</t>
  </si>
  <si>
    <t>2019年文城乡房村南、北房村田间路硬化</t>
  </si>
  <si>
    <t>车城乡朱家堡村三皇峪至洛义沟道路硬化3.4公里，过水桥2座</t>
  </si>
  <si>
    <t>2019年屯里镇屯里村红旗山、南沟田间路硬化</t>
  </si>
  <si>
    <t>屯里镇屯里村</t>
  </si>
  <si>
    <t>屯里镇屯里村红旗山、南沟田间路硬化3.8公里</t>
  </si>
  <si>
    <t>2019年屯里镇窑渠村石家沟田间路硬化</t>
  </si>
  <si>
    <t>屯里镇窑渠村</t>
  </si>
  <si>
    <t>屯里镇窑渠村石家沟田间路硬化7公里</t>
  </si>
  <si>
    <t>2019年屯里镇太度村巡环路硬化</t>
  </si>
  <si>
    <t>屯里镇太度村</t>
  </si>
  <si>
    <t>屯里镇太度村巡环路硬化2.6公里</t>
  </si>
  <si>
    <t>2019年柏山寺乡南耀村山头、东原头巷道硬化</t>
  </si>
  <si>
    <t>柏山寺乡南耀村</t>
  </si>
  <si>
    <t>柏山寺乡南耀村山头、东原头巷道硬化0.98公里</t>
  </si>
  <si>
    <t>2019年柏山寺乡黑秀村、驮耀巷道硬化</t>
  </si>
  <si>
    <t>柏山寺乡黑秀村</t>
  </si>
  <si>
    <t>柏山寺乡黑秀村、驮耀巷道硬化1.33公里</t>
  </si>
  <si>
    <t>2019年柏山寺乡黑秀村河头巷道硬化</t>
  </si>
  <si>
    <t>柏山寺乡黑秀村河头巷道硬化1.65公里</t>
  </si>
  <si>
    <t>2019年柏山寺乡黑秀村羊圈岭巷道硬化</t>
  </si>
  <si>
    <t>柏山寺乡黑秀村羊圈岭巷道硬化0.55公里</t>
  </si>
  <si>
    <t>2019年东城乡真村人畜吃水提升改造工程</t>
  </si>
  <si>
    <t>东城乡真村</t>
  </si>
  <si>
    <t>东城乡真村人畜吃水提升改造工程</t>
  </si>
  <si>
    <t>可解决群众饮水问题，改善群众生产生活条件</t>
  </si>
  <si>
    <t>2019年中垛乡马连滩村人畜吃水提升改造工程</t>
  </si>
  <si>
    <t>中垛乡马莲滩村</t>
  </si>
  <si>
    <t>中垛乡马连滩村人畜吃水提升改造工程</t>
  </si>
  <si>
    <t>2019年吉昌镇兰古庄村人畜吃水提升改造工程</t>
  </si>
  <si>
    <t>吉昌镇兰古庄村</t>
  </si>
  <si>
    <t>吉昌镇兰古庄村人畜吃水提升改造工程</t>
  </si>
  <si>
    <t>2019年扶贫小额信贷贴息项目</t>
  </si>
  <si>
    <t>全县</t>
  </si>
  <si>
    <t>扶贫小额信贷贴息</t>
  </si>
  <si>
    <t>扶贫小额信贷贴息约2000人</t>
  </si>
  <si>
    <t>贴息最高额度不超过银行基准利率</t>
  </si>
  <si>
    <t>可有效解决贫困户因发展主导产业缺少资金的难题，加快脱贫致富步伐</t>
  </si>
  <si>
    <t>2019年教育扶贫"雨露计划"补助</t>
  </si>
  <si>
    <t>教育扶贫"雨露计划"补助</t>
  </si>
  <si>
    <t>教育扶贫"雨露计划"补助726人</t>
  </si>
  <si>
    <t>3000元/人</t>
  </si>
  <si>
    <t>可有效缓解贫困户子女上学学费的压力</t>
  </si>
  <si>
    <t>2019年致富带头人创业培训项目</t>
  </si>
  <si>
    <t>致富带头人创业培训</t>
  </si>
  <si>
    <t>致富带头人创业培训约90人</t>
  </si>
  <si>
    <t>350元/天/人</t>
  </si>
  <si>
    <t>可有效拓宽贫困户致富渠道，增加创收技能</t>
  </si>
  <si>
    <t>2019年三堠村庙儿岭田间路硬化</t>
  </si>
  <si>
    <t>三堠村</t>
  </si>
  <si>
    <t>三堠村庙儿岭田间路硬化6.7公里</t>
  </si>
  <si>
    <t>2019.08-2019.11</t>
  </si>
  <si>
    <t>2019年三堠村庙儿岭巷道硬化</t>
  </si>
  <si>
    <t>三堠村庙儿岭巷道硬化0.55公里</t>
  </si>
  <si>
    <t>2019年柳沟村白鹤巷道硬化</t>
  </si>
  <si>
    <t>柳沟村</t>
  </si>
  <si>
    <t>柳沟村白鹤巷道硬化1.95公里</t>
  </si>
  <si>
    <t>2019年安坪村巷道硬化</t>
  </si>
  <si>
    <t>安坪村</t>
  </si>
  <si>
    <t>安坪村巷道硬化2.4公里</t>
  </si>
  <si>
    <t>2019年柏房村上柏房巷道硬化</t>
  </si>
  <si>
    <t>柏房村</t>
  </si>
  <si>
    <t>柏房村上柏房巷道硬化2.4公里</t>
  </si>
  <si>
    <t>2019年白子原村东梨园村巷道硬化</t>
  </si>
  <si>
    <t>白子原村</t>
  </si>
  <si>
    <t>白子原村东梨园村巷道硬化0.93公里</t>
  </si>
  <si>
    <t>2019年白子原村曹尖村巷道硬化</t>
  </si>
  <si>
    <t>白子原村曹尖村巷道硬化0.66公里</t>
  </si>
  <si>
    <t>2019年白子原村荆门村巷道硬化</t>
  </si>
  <si>
    <t>白子原村荆门村巷道硬化0.83公里</t>
  </si>
  <si>
    <t>2019年白子原村巷道硬化</t>
  </si>
  <si>
    <t>白子原村巷道硬化0.47公里</t>
  </si>
  <si>
    <t>2019年山头村西赵村人畜吃水提质改造工程</t>
  </si>
  <si>
    <t>山头村</t>
  </si>
  <si>
    <t>山头村西赵村人畜吃水提质改造工程</t>
  </si>
  <si>
    <t>2019年中市村人畜吃水提质改造工程</t>
  </si>
  <si>
    <t>中市村</t>
  </si>
  <si>
    <t>中市村人畜吃水提质改造工程</t>
  </si>
  <si>
    <t>2019年兰古庄村北光村人畜吃水提质改造工程</t>
  </si>
  <si>
    <t>兰古庄村</t>
  </si>
  <si>
    <t>兰古庄村北光村人畜吃水提质改造工程</t>
  </si>
  <si>
    <t>教育扶贫"雨露计划"补助约100人</t>
  </si>
  <si>
    <t>2019.07-2019.09</t>
  </si>
  <si>
    <t>5000元/人</t>
  </si>
  <si>
    <t>2019年致富带头人创业培训</t>
  </si>
  <si>
    <t>2019年污水处理项目</t>
  </si>
  <si>
    <t>吉县卫生健康和体育局</t>
  </si>
  <si>
    <t>张增谦</t>
  </si>
  <si>
    <t>屯里镇新建、东城乡改建</t>
  </si>
  <si>
    <t>东城乡、屯里镇</t>
  </si>
  <si>
    <t>改建东城乡柏东村人工湿地，新建屯里镇屯里村等7个污水处理站和污水管网。</t>
  </si>
  <si>
    <t>东城乡改良型人工湿地1个，屯里镇7个污水处理站及污水管网11000余米。</t>
  </si>
  <si>
    <t>2019.09-2019.09</t>
  </si>
  <si>
    <t>东城乡59万元，屯里镇污水处理473万元。</t>
  </si>
  <si>
    <t>有效减少了环境污染，有效杜绝了病媒生物滋生的环境，提升了群众健康水平。</t>
  </si>
  <si>
    <t>五</t>
  </si>
  <si>
    <t>水利建设项目</t>
  </si>
  <si>
    <t>2019年水站能力建设项目</t>
  </si>
  <si>
    <t>吉县水利局</t>
  </si>
  <si>
    <t>陈立德</t>
  </si>
  <si>
    <t>中垛乡、吉昌镇、屯里镇、壶口镇</t>
  </si>
  <si>
    <t>办公场所改造及办公用品购置等</t>
  </si>
  <si>
    <t>提高4个水管站能力</t>
  </si>
  <si>
    <t>2019.05-2019.12</t>
  </si>
  <si>
    <t>提高4个水管站服务能力，为农村水利工程可持续性，运行提供管理保障。</t>
  </si>
  <si>
    <t>2019年淤地坝维修养护项目</t>
  </si>
  <si>
    <t>吉县屯里镇、东城乡</t>
  </si>
  <si>
    <t>淤地坝维修</t>
  </si>
  <si>
    <t>维修4座淤地坝，完成土石方5万立方米。</t>
  </si>
  <si>
    <t>2019.08-2019.08</t>
  </si>
  <si>
    <t>保护农田50亩，解决防洪和保护下游道路和村庄不受洪水危害。</t>
  </si>
  <si>
    <t>2019年农村饮水安全工程养护项目</t>
  </si>
  <si>
    <t>吉县8个乡镇</t>
  </si>
  <si>
    <t>更换输水管道，水泵等</t>
  </si>
  <si>
    <t>服务农村人口0.79万人</t>
  </si>
  <si>
    <t>维修养护农村饮水工程9处，保障0.79万农村人口饮水安全。</t>
  </si>
  <si>
    <t>2019年固沟保塬项目</t>
  </si>
  <si>
    <t>柏山寺、壶口、中垛3个乡镇</t>
  </si>
  <si>
    <t>新建蓄水池12座，修筑沟边岗67.74公里，铺设排水管道6.4公里，建沉沙池18座，混凝土阻水岗580米，排水沟238米</t>
  </si>
  <si>
    <t>保护塬面面积54.5平方公里</t>
  </si>
  <si>
    <t>实现沟头不前进，沟道不下切，保护塬面面积54.5平方公里，进一步提高农业综合生产能力，改善生态环境</t>
  </si>
  <si>
    <t>2019年农村维修养护工程</t>
  </si>
  <si>
    <t>服务农村人口0.82万人</t>
  </si>
  <si>
    <t>维修养护农村饮水工程8处，保障0.82万农村人口饮水安全。</t>
  </si>
  <si>
    <t>2019年山洪灾害防治项目</t>
  </si>
  <si>
    <t>吉县6个乡镇</t>
  </si>
  <si>
    <t>群测群防体系建设、自动监测站更新改造、县级监测预警平台完善、预警设施设备补充</t>
  </si>
  <si>
    <t>群测群防体系建设中提供宣传册、警示牌共50000元；增加打印机、应用计算机、简易雨量站更换补充完善，简易雨量报警器，无线预警广播，手摇报警器50000元。</t>
  </si>
  <si>
    <t>推动全省非工程措施不断更新与完善，可以使水情及预警信息传递更加及时准确，使各级防汛指挥部门能够及时决策、快速指挥、协同调度、并为防洪减灾抢险赢得宝贵的准备工作和撤离时间。</t>
  </si>
  <si>
    <t>6个乡镇</t>
  </si>
  <si>
    <t>群测群防体系建设中提供宣传册、警示牌共100000元；增加打印机、应用计算机、简易雨量站更换补充完善，简易雨量报警器，无线预警广播，手摇报警器100000元。</t>
  </si>
  <si>
    <t>2019年中小河流治理项目</t>
  </si>
  <si>
    <t>2个乡镇</t>
  </si>
  <si>
    <t>车城乡车城村到吉昌镇祖师庙村之间</t>
  </si>
  <si>
    <t>车城乡车城村到吉昌镇祖师庙村之间治理河长8.05千米，新建防护工程6.18千米，滩槽整治8.05千米，支流入河口1处，排水涵管40处。</t>
  </si>
  <si>
    <t>提高治理段河道行洪能力，改善河道生态环境，为全县人民带来更好的生活，生产环境</t>
  </si>
  <si>
    <t>2019年淤地坝除险加固项目</t>
  </si>
  <si>
    <t>改进</t>
  </si>
  <si>
    <t>东城，屯里镇2个乡镇</t>
  </si>
  <si>
    <t>淤地坝除险加固15座</t>
  </si>
  <si>
    <t>除险加固5座骨干坝，10座中型坝，完成土石方30万立方米。</t>
  </si>
  <si>
    <t>新增耕地60亩，保护耕地300亩，解决防洪和下游道路村庄不受洪水危害</t>
  </si>
  <si>
    <t>2019年水源地改造项目</t>
  </si>
  <si>
    <t>吉县中垛乡南光村</t>
  </si>
  <si>
    <t>改建蓄水池两个</t>
  </si>
  <si>
    <t>改建两个100平方米的蓄水池</t>
  </si>
  <si>
    <t>缓解水资源短缺，解决防洪和排水问题，促使1000多农户苹果增收600元</t>
  </si>
  <si>
    <t>六</t>
  </si>
  <si>
    <t>交通建设项目</t>
  </si>
  <si>
    <t>2019年车辆购置税资金项目</t>
  </si>
  <si>
    <t>吉县交通运输局</t>
  </si>
  <si>
    <t>陈鹏</t>
  </si>
  <si>
    <t>各乡镇</t>
  </si>
  <si>
    <t>路基、路面、桥涵、防护等</t>
  </si>
  <si>
    <t>81.721公里</t>
  </si>
  <si>
    <t>项目建成使道路通行能力得到了改善,道路周边区域经济得到了较大的发展和提高,方便了8.8万余人的出行,促进了区域经济发展,提高了8.8万余人居民生活质量,对当地群众脱贫致富奔小康起着积极的推动作用。</t>
  </si>
  <si>
    <t>2019年农村公路养护项目</t>
  </si>
  <si>
    <t>11.43公里</t>
  </si>
  <si>
    <t>项目建成使道路通行能力得到了改善,道路周边区域经济得到了较大的发展和提高,方便了7.6万余人的出行,促进了区域经济发展,提高了7.6万余人居民生活质量,对当地群众脱贫致富奔小康起着积极的推动作用。</t>
  </si>
  <si>
    <t>2019年交通建设项目</t>
  </si>
  <si>
    <t>141.4公里</t>
  </si>
  <si>
    <t>项目建成使道路通行能力得到了改善,道路周边区域经济得到了较大的发展和提高,方便了1.5万余人的出行,促进了区域经济发展,提高了1.5万余人居民生活质量,对当地群众脱贫致富奔小康起着积极的推动作用。</t>
  </si>
  <si>
    <t>2019年旅游公路建设项目</t>
  </si>
  <si>
    <t>71.26公里</t>
  </si>
  <si>
    <t>2019.09-2020.10</t>
  </si>
  <si>
    <t>项目建成使道路通行能力得到了改善,促进旅游经济的发展和提高,方便了农副产品的外销，对当地群众脱贫致富奔小康起着积极的推动作用。</t>
  </si>
</sst>
</file>

<file path=xl/styles.xml><?xml version="1.0" encoding="utf-8"?>
<styleSheet xmlns="http://schemas.openxmlformats.org/spreadsheetml/2006/main">
  <numFmts count="5">
    <numFmt numFmtId="176" formatCode="yyyy/m/d;@"/>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6">
    <font>
      <sz val="11"/>
      <color theme="1"/>
      <name val="宋体"/>
      <charset val="134"/>
      <scheme val="minor"/>
    </font>
    <font>
      <b/>
      <sz val="11"/>
      <color theme="1"/>
      <name val="宋体"/>
      <charset val="134"/>
      <scheme val="minor"/>
    </font>
    <font>
      <b/>
      <sz val="28"/>
      <color rgb="FF000000"/>
      <name val="方正小标宋简体"/>
      <charset val="134"/>
    </font>
    <font>
      <b/>
      <sz val="14"/>
      <color rgb="FF000000"/>
      <name val="仿宋"/>
      <charset val="134"/>
    </font>
    <font>
      <b/>
      <sz val="9"/>
      <color rgb="FF000000"/>
      <name val="宋体"/>
      <charset val="134"/>
    </font>
    <font>
      <b/>
      <sz val="12"/>
      <color theme="1"/>
      <name val="宋体"/>
      <charset val="134"/>
    </font>
    <font>
      <sz val="12"/>
      <color theme="1"/>
      <name val="宋体"/>
      <charset val="134"/>
    </font>
    <font>
      <sz val="9"/>
      <color rgb="FF000000"/>
      <name val="黑体"/>
      <charset val="134"/>
    </font>
    <font>
      <sz val="12"/>
      <color rgb="FF000000"/>
      <name val="黑体"/>
      <charset val="134"/>
    </font>
    <font>
      <b/>
      <sz val="12"/>
      <color rgb="FF000000"/>
      <name val="宋体"/>
      <charset val="134"/>
    </font>
    <font>
      <sz val="9"/>
      <color theme="1"/>
      <name val="黑体"/>
      <charset val="134"/>
    </font>
    <font>
      <sz val="11"/>
      <color theme="1"/>
      <name val="黑体"/>
      <charset val="134"/>
    </font>
    <font>
      <sz val="12"/>
      <color theme="1"/>
      <name val="仿宋"/>
      <charset val="134"/>
    </font>
    <font>
      <sz val="12"/>
      <color rgb="FF000000"/>
      <name val="宋体"/>
      <charset val="134"/>
    </font>
    <font>
      <sz val="10"/>
      <color theme="1"/>
      <name val="黑体"/>
      <charset val="134"/>
    </font>
    <font>
      <b/>
      <sz val="10"/>
      <color theme="1"/>
      <name val="黑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sz val="12"/>
      <name val="宋体"/>
      <charset val="134"/>
    </font>
    <font>
      <b/>
      <sz val="15"/>
      <color theme="3"/>
      <name val="宋体"/>
      <charset val="134"/>
      <scheme val="minor"/>
    </font>
    <font>
      <b/>
      <sz val="11"/>
      <color theme="1"/>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23" fillId="0" borderId="0">
      <alignment vertical="center"/>
    </xf>
    <xf numFmtId="0" fontId="17" fillId="16" borderId="0" applyNumberFormat="0" applyBorder="0" applyAlignment="0" applyProtection="0">
      <alignment vertical="center"/>
    </xf>
    <xf numFmtId="0" fontId="17" fillId="13" borderId="0" applyNumberFormat="0" applyBorder="0" applyAlignment="0" applyProtection="0">
      <alignment vertical="center"/>
    </xf>
    <xf numFmtId="0" fontId="16" fillId="17" borderId="0" applyNumberFormat="0" applyBorder="0" applyAlignment="0" applyProtection="0">
      <alignment vertical="center"/>
    </xf>
    <xf numFmtId="0" fontId="17" fillId="15" borderId="0" applyNumberFormat="0" applyBorder="0" applyAlignment="0" applyProtection="0">
      <alignment vertical="center"/>
    </xf>
    <xf numFmtId="0" fontId="17" fillId="26" borderId="0" applyNumberFormat="0" applyBorder="0" applyAlignment="0" applyProtection="0">
      <alignment vertical="center"/>
    </xf>
    <xf numFmtId="0" fontId="16" fillId="21" borderId="0" applyNumberFormat="0" applyBorder="0" applyAlignment="0" applyProtection="0">
      <alignment vertical="center"/>
    </xf>
    <xf numFmtId="0" fontId="17" fillId="27" borderId="0" applyNumberFormat="0" applyBorder="0" applyAlignment="0" applyProtection="0">
      <alignment vertical="center"/>
    </xf>
    <xf numFmtId="0" fontId="20" fillId="0" borderId="5" applyNumberFormat="0" applyFill="0" applyAlignment="0" applyProtection="0">
      <alignment vertical="center"/>
    </xf>
    <xf numFmtId="0" fontId="22" fillId="0" borderId="0" applyNumberFormat="0" applyFill="0" applyBorder="0" applyAlignment="0" applyProtection="0">
      <alignment vertical="center"/>
    </xf>
    <xf numFmtId="0" fontId="25" fillId="0" borderId="8"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33" fillId="0" borderId="7" applyNumberFormat="0" applyFill="0" applyAlignment="0" applyProtection="0">
      <alignment vertical="center"/>
    </xf>
    <xf numFmtId="42" fontId="0" fillId="0" borderId="0" applyFont="0" applyFill="0" applyBorder="0" applyAlignment="0" applyProtection="0">
      <alignment vertical="center"/>
    </xf>
    <xf numFmtId="0" fontId="16" fillId="18" borderId="0" applyNumberFormat="0" applyBorder="0" applyAlignment="0" applyProtection="0">
      <alignment vertical="center"/>
    </xf>
    <xf numFmtId="0" fontId="27" fillId="0" borderId="0" applyNumberFormat="0" applyFill="0" applyBorder="0" applyAlignment="0" applyProtection="0">
      <alignment vertical="center"/>
    </xf>
    <xf numFmtId="0" fontId="17" fillId="20" borderId="0" applyNumberFormat="0" applyBorder="0" applyAlignment="0" applyProtection="0">
      <alignment vertical="center"/>
    </xf>
    <xf numFmtId="0" fontId="16" fillId="19" borderId="0" applyNumberFormat="0" applyBorder="0" applyAlignment="0" applyProtection="0">
      <alignment vertical="center"/>
    </xf>
    <xf numFmtId="0" fontId="24" fillId="0" borderId="7" applyNumberFormat="0" applyFill="0" applyAlignment="0" applyProtection="0">
      <alignment vertical="center"/>
    </xf>
    <xf numFmtId="0" fontId="28" fillId="0" borderId="0" applyNumberFormat="0" applyFill="0" applyBorder="0" applyAlignment="0" applyProtection="0">
      <alignment vertical="center"/>
    </xf>
    <xf numFmtId="0" fontId="17" fillId="22" borderId="0" applyNumberFormat="0" applyBorder="0" applyAlignment="0" applyProtection="0">
      <alignment vertical="center"/>
    </xf>
    <xf numFmtId="44" fontId="0" fillId="0" borderId="0" applyFont="0" applyFill="0" applyBorder="0" applyAlignment="0" applyProtection="0">
      <alignment vertical="center"/>
    </xf>
    <xf numFmtId="0" fontId="17" fillId="24" borderId="0" applyNumberFormat="0" applyBorder="0" applyAlignment="0" applyProtection="0">
      <alignment vertical="center"/>
    </xf>
    <xf numFmtId="0" fontId="31" fillId="25" borderId="9" applyNumberFormat="0" applyAlignment="0" applyProtection="0">
      <alignment vertical="center"/>
    </xf>
    <xf numFmtId="0" fontId="32" fillId="0" borderId="0" applyNumberFormat="0" applyFill="0" applyBorder="0" applyAlignment="0" applyProtection="0">
      <alignment vertical="center"/>
    </xf>
    <xf numFmtId="41" fontId="0" fillId="0" borderId="0" applyFont="0" applyFill="0" applyBorder="0" applyAlignment="0" applyProtection="0">
      <alignment vertical="center"/>
    </xf>
    <xf numFmtId="0" fontId="16" fillId="28" borderId="0" applyNumberFormat="0" applyBorder="0" applyAlignment="0" applyProtection="0">
      <alignment vertical="center"/>
    </xf>
    <xf numFmtId="0" fontId="17" fillId="29" borderId="0" applyNumberFormat="0" applyBorder="0" applyAlignment="0" applyProtection="0">
      <alignment vertical="center"/>
    </xf>
    <xf numFmtId="0" fontId="16" fillId="30" borderId="0" applyNumberFormat="0" applyBorder="0" applyAlignment="0" applyProtection="0">
      <alignment vertical="center"/>
    </xf>
    <xf numFmtId="0" fontId="29" fillId="23" borderId="9" applyNumberFormat="0" applyAlignment="0" applyProtection="0">
      <alignment vertical="center"/>
    </xf>
    <xf numFmtId="0" fontId="34" fillId="25" borderId="11" applyNumberFormat="0" applyAlignment="0" applyProtection="0">
      <alignment vertical="center"/>
    </xf>
    <xf numFmtId="0" fontId="35" fillId="31" borderId="12" applyNumberFormat="0" applyAlignment="0" applyProtection="0">
      <alignment vertical="center"/>
    </xf>
    <xf numFmtId="0" fontId="30" fillId="0" borderId="10" applyNumberFormat="0" applyFill="0" applyAlignment="0" applyProtection="0">
      <alignment vertical="center"/>
    </xf>
    <xf numFmtId="0" fontId="16" fillId="32" borderId="0" applyNumberFormat="0" applyBorder="0" applyAlignment="0" applyProtection="0">
      <alignment vertical="center"/>
    </xf>
    <xf numFmtId="0" fontId="16" fillId="12" borderId="0" applyNumberFormat="0" applyBorder="0" applyAlignment="0" applyProtection="0">
      <alignment vertical="center"/>
    </xf>
    <xf numFmtId="0" fontId="0" fillId="14" borderId="6" applyNumberFormat="0" applyFont="0" applyAlignment="0" applyProtection="0">
      <alignment vertical="center"/>
    </xf>
    <xf numFmtId="0" fontId="26" fillId="0" borderId="0" applyNumberFormat="0" applyFill="0" applyBorder="0" applyAlignment="0" applyProtection="0">
      <alignment vertical="center"/>
    </xf>
    <xf numFmtId="0" fontId="21" fillId="11" borderId="0" applyNumberFormat="0" applyBorder="0" applyAlignment="0" applyProtection="0">
      <alignment vertical="center"/>
    </xf>
    <xf numFmtId="0" fontId="20" fillId="0" borderId="0" applyNumberFormat="0" applyFill="0" applyBorder="0" applyAlignment="0" applyProtection="0">
      <alignment vertical="center"/>
    </xf>
    <xf numFmtId="0" fontId="16" fillId="10" borderId="0" applyNumberFormat="0" applyBorder="0" applyAlignment="0" applyProtection="0">
      <alignment vertical="center"/>
    </xf>
    <xf numFmtId="0" fontId="19" fillId="9" borderId="0" applyNumberFormat="0" applyBorder="0" applyAlignment="0" applyProtection="0">
      <alignment vertical="center"/>
    </xf>
    <xf numFmtId="0" fontId="17" fillId="8" borderId="0" applyNumberFormat="0" applyBorder="0" applyAlignment="0" applyProtection="0">
      <alignment vertical="center"/>
    </xf>
    <xf numFmtId="0" fontId="18" fillId="7" borderId="0" applyNumberFormat="0" applyBorder="0" applyAlignment="0" applyProtection="0">
      <alignment vertical="center"/>
    </xf>
    <xf numFmtId="0" fontId="16" fillId="6" borderId="0" applyNumberFormat="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6" fillId="0" borderId="2" xfId="0" applyFont="1" applyBorder="1" applyAlignment="1">
      <alignment vertical="center" wrapText="1"/>
    </xf>
    <xf numFmtId="0" fontId="2" fillId="0" borderId="0" xfId="0" applyFont="1" applyAlignment="1">
      <alignment horizontal="left" vertical="center"/>
    </xf>
    <xf numFmtId="0" fontId="13" fillId="0" borderId="2" xfId="0" applyFont="1" applyBorder="1" applyAlignment="1">
      <alignment horizontal="left" vertical="center" wrapText="1"/>
    </xf>
    <xf numFmtId="0" fontId="9" fillId="0" borderId="2" xfId="0" applyFont="1" applyBorder="1" applyAlignment="1">
      <alignment horizontal="left" vertical="center" wrapText="1"/>
    </xf>
    <xf numFmtId="176" fontId="0"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0" fillId="0" borderId="2" xfId="0" applyFont="1" applyBorder="1" applyAlignment="1">
      <alignment horizontal="justify" vertical="center" wrapText="1"/>
    </xf>
    <xf numFmtId="0" fontId="0" fillId="0" borderId="4" xfId="0" applyFont="1" applyBorder="1" applyAlignment="1">
      <alignment horizontal="left" vertical="center" wrapText="1"/>
    </xf>
    <xf numFmtId="0" fontId="12"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0" fillId="0" borderId="0" xfId="0" applyAlignment="1">
      <alignment vertical="center"/>
    </xf>
    <xf numFmtId="0" fontId="12" fillId="0" borderId="0" xfId="0" applyFont="1" applyAlignment="1">
      <alignment horizontal="left" vertical="center" wrapText="1"/>
    </xf>
  </cellXfs>
  <cellStyles count="51">
    <cellStyle name="常规" xfId="0" builtinId="0"/>
    <cellStyle name="常规_项目安排表"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YM98"/>
  <sheetViews>
    <sheetView tabSelected="1" workbookViewId="0">
      <selection activeCell="A1" sqref="A1:Q1"/>
    </sheetView>
  </sheetViews>
  <sheetFormatPr defaultColWidth="9" defaultRowHeight="15"/>
  <cols>
    <col min="1" max="1" width="5.28333333333333" customWidth="1"/>
    <col min="2" max="2" width="15.3166666666667" style="3" customWidth="1"/>
    <col min="3" max="3" width="10.5833333333333" style="3" customWidth="1"/>
    <col min="4" max="4" width="6.90833333333333" style="3" customWidth="1"/>
    <col min="5" max="5" width="7.35" style="3" customWidth="1"/>
    <col min="6" max="6" width="6.60833333333333" style="3" customWidth="1"/>
    <col min="7" max="7" width="10.0166666666667" style="3" customWidth="1"/>
    <col min="8" max="8" width="19.4" customWidth="1"/>
    <col min="9" max="9" width="14.9666666666667" customWidth="1"/>
    <col min="10" max="10" width="10.725" style="4" customWidth="1"/>
    <col min="11" max="11" width="11.1666666666667" customWidth="1"/>
    <col min="12" max="12" width="10.4416666666667" customWidth="1"/>
    <col min="13" max="13" width="10.15" customWidth="1"/>
    <col min="14" max="14" width="5.14166666666667" customWidth="1"/>
    <col min="15" max="15" width="7.35" customWidth="1"/>
    <col min="16" max="16" width="11.2666666666667" customWidth="1"/>
    <col min="17" max="17" width="16.6083333333333" style="4" customWidth="1"/>
  </cols>
  <sheetData>
    <row r="1" ht="63" customHeight="1" spans="1:17">
      <c r="A1" s="5" t="s">
        <v>0</v>
      </c>
      <c r="B1" s="5"/>
      <c r="C1" s="5"/>
      <c r="D1" s="5"/>
      <c r="E1" s="5"/>
      <c r="F1" s="5"/>
      <c r="G1" s="5"/>
      <c r="H1" s="5"/>
      <c r="I1" s="5"/>
      <c r="J1" s="21"/>
      <c r="K1" s="5"/>
      <c r="L1" s="5"/>
      <c r="M1" s="5"/>
      <c r="N1" s="5"/>
      <c r="O1" s="5"/>
      <c r="P1" s="5"/>
      <c r="Q1" s="21"/>
    </row>
    <row r="2" ht="32" customHeight="1" spans="1:17">
      <c r="A2" s="6" t="s">
        <v>1</v>
      </c>
      <c r="B2" s="7" t="s">
        <v>2</v>
      </c>
      <c r="C2" s="7" t="s">
        <v>3</v>
      </c>
      <c r="D2" s="6" t="s">
        <v>4</v>
      </c>
      <c r="E2" s="7" t="s">
        <v>5</v>
      </c>
      <c r="F2" s="7" t="s">
        <v>6</v>
      </c>
      <c r="G2" s="7" t="s">
        <v>7</v>
      </c>
      <c r="H2" s="7" t="s">
        <v>8</v>
      </c>
      <c r="I2" s="7" t="s">
        <v>9</v>
      </c>
      <c r="J2" s="7" t="s">
        <v>10</v>
      </c>
      <c r="K2" s="7" t="s">
        <v>11</v>
      </c>
      <c r="L2" s="7"/>
      <c r="M2" s="7"/>
      <c r="N2" s="7"/>
      <c r="O2" s="7"/>
      <c r="P2" s="6" t="s">
        <v>12</v>
      </c>
      <c r="Q2" s="6" t="s">
        <v>13</v>
      </c>
    </row>
    <row r="3" ht="36" customHeight="1" spans="1:17">
      <c r="A3" s="8"/>
      <c r="B3" s="7"/>
      <c r="C3" s="7"/>
      <c r="D3" s="8"/>
      <c r="E3" s="7"/>
      <c r="F3" s="7"/>
      <c r="G3" s="7"/>
      <c r="H3" s="7"/>
      <c r="I3" s="7"/>
      <c r="J3" s="7"/>
      <c r="K3" s="7" t="s">
        <v>14</v>
      </c>
      <c r="L3" s="7" t="s">
        <v>15</v>
      </c>
      <c r="M3" s="7" t="s">
        <v>16</v>
      </c>
      <c r="N3" s="7" t="s">
        <v>17</v>
      </c>
      <c r="O3" s="7" t="s">
        <v>18</v>
      </c>
      <c r="P3" s="8"/>
      <c r="Q3" s="8"/>
    </row>
    <row r="4" ht="23" customHeight="1" spans="1:17">
      <c r="A4" s="9"/>
      <c r="B4" s="10" t="s">
        <v>19</v>
      </c>
      <c r="C4" s="11"/>
      <c r="D4" s="11"/>
      <c r="E4" s="11"/>
      <c r="F4" s="19"/>
      <c r="G4" s="19"/>
      <c r="H4" s="20"/>
      <c r="I4" s="19"/>
      <c r="J4" s="22"/>
      <c r="K4" s="14">
        <f>K5+K17+K34+K36+K81+K92</f>
        <v>19347.23</v>
      </c>
      <c r="L4" s="14">
        <f>L5+L17+L34+L36+L81+L92</f>
        <v>12981.58</v>
      </c>
      <c r="M4" s="14">
        <f>M5+M17+M34+M36+M81+M92</f>
        <v>6287.16</v>
      </c>
      <c r="N4" s="14">
        <f>N5+N17+N34+N36+N81+N92</f>
        <v>60</v>
      </c>
      <c r="O4" s="14">
        <f>O5+O17+O34+O36+O81+O92</f>
        <v>18.49</v>
      </c>
      <c r="P4" s="14"/>
      <c r="Q4" s="25"/>
    </row>
    <row r="5" s="1" customFormat="1" ht="32" customHeight="1" spans="1:16211">
      <c r="A5" s="12" t="s">
        <v>20</v>
      </c>
      <c r="B5" s="13" t="s">
        <v>21</v>
      </c>
      <c r="C5" s="14"/>
      <c r="D5" s="14"/>
      <c r="E5" s="14"/>
      <c r="F5" s="14"/>
      <c r="G5" s="14"/>
      <c r="H5" s="14"/>
      <c r="I5" s="14"/>
      <c r="J5" s="23"/>
      <c r="K5" s="14">
        <f>SUM(K6:K16)</f>
        <v>392.84</v>
      </c>
      <c r="L5" s="14">
        <f>SUM(L6:L16)</f>
        <v>131</v>
      </c>
      <c r="M5" s="14">
        <f>SUM(M6:M16)</f>
        <v>261.84</v>
      </c>
      <c r="N5" s="14">
        <f>SUM(N6:N16)</f>
        <v>0</v>
      </c>
      <c r="O5" s="14">
        <f>SUM(O6:O16)</f>
        <v>0</v>
      </c>
      <c r="P5" s="14"/>
      <c r="Q5" s="23"/>
      <c r="WYM5" s="1">
        <f>SUM(A5:WYL5)</f>
        <v>785.68</v>
      </c>
    </row>
    <row r="6" s="2" customFormat="1" ht="89" customHeight="1" spans="1:18">
      <c r="A6" s="15">
        <v>1</v>
      </c>
      <c r="B6" s="15" t="s">
        <v>22</v>
      </c>
      <c r="C6" s="15" t="s">
        <v>23</v>
      </c>
      <c r="D6" s="15" t="s">
        <v>24</v>
      </c>
      <c r="E6" s="15" t="s">
        <v>25</v>
      </c>
      <c r="F6" s="15" t="s">
        <v>26</v>
      </c>
      <c r="G6" s="15" t="s">
        <v>27</v>
      </c>
      <c r="H6" s="15" t="s">
        <v>28</v>
      </c>
      <c r="I6" s="15" t="s">
        <v>29</v>
      </c>
      <c r="J6" s="15" t="s">
        <v>30</v>
      </c>
      <c r="K6" s="15">
        <f>L6+M6+N6+O6</f>
        <v>20</v>
      </c>
      <c r="L6" s="15"/>
      <c r="M6" s="15">
        <v>20</v>
      </c>
      <c r="N6" s="15"/>
      <c r="O6" s="15"/>
      <c r="P6" s="15" t="s">
        <v>31</v>
      </c>
      <c r="Q6" s="26" t="s">
        <v>32</v>
      </c>
      <c r="R6" s="27"/>
    </row>
    <row r="7" s="2" customFormat="1" ht="48" customHeight="1" spans="1:18">
      <c r="A7" s="15">
        <v>2</v>
      </c>
      <c r="B7" s="15" t="s">
        <v>33</v>
      </c>
      <c r="C7" s="15" t="s">
        <v>34</v>
      </c>
      <c r="D7" s="15" t="s">
        <v>24</v>
      </c>
      <c r="E7" s="15" t="s">
        <v>35</v>
      </c>
      <c r="F7" s="15" t="s">
        <v>26</v>
      </c>
      <c r="G7" s="15" t="s">
        <v>36</v>
      </c>
      <c r="H7" s="15" t="s">
        <v>37</v>
      </c>
      <c r="I7" s="15" t="s">
        <v>38</v>
      </c>
      <c r="J7" s="15" t="s">
        <v>39</v>
      </c>
      <c r="K7" s="15">
        <f t="shared" ref="K7:K38" si="0">L7+M7+N7+O7</f>
        <v>114.3</v>
      </c>
      <c r="L7" s="15"/>
      <c r="M7" s="15">
        <v>114.3</v>
      </c>
      <c r="N7" s="15"/>
      <c r="O7" s="15"/>
      <c r="P7" s="15" t="s">
        <v>40</v>
      </c>
      <c r="Q7" s="26" t="s">
        <v>41</v>
      </c>
      <c r="R7" s="27"/>
    </row>
    <row r="8" s="2" customFormat="1" ht="49" customHeight="1" spans="1:18">
      <c r="A8" s="15">
        <v>3</v>
      </c>
      <c r="B8" s="15" t="s">
        <v>42</v>
      </c>
      <c r="C8" s="15" t="s">
        <v>43</v>
      </c>
      <c r="D8" s="15" t="s">
        <v>24</v>
      </c>
      <c r="E8" s="15" t="s">
        <v>44</v>
      </c>
      <c r="F8" s="15" t="s">
        <v>26</v>
      </c>
      <c r="G8" s="15" t="s">
        <v>45</v>
      </c>
      <c r="H8" s="15" t="s">
        <v>46</v>
      </c>
      <c r="I8" s="15" t="s">
        <v>46</v>
      </c>
      <c r="J8" s="15" t="s">
        <v>47</v>
      </c>
      <c r="K8" s="15">
        <f t="shared" si="0"/>
        <v>41</v>
      </c>
      <c r="L8" s="15"/>
      <c r="M8" s="15">
        <v>41</v>
      </c>
      <c r="N8" s="15"/>
      <c r="O8" s="15"/>
      <c r="P8" s="15" t="s">
        <v>48</v>
      </c>
      <c r="Q8" s="26" t="s">
        <v>49</v>
      </c>
      <c r="R8" s="27"/>
    </row>
    <row r="9" s="2" customFormat="1" ht="49" customHeight="1" spans="1:18">
      <c r="A9" s="15">
        <v>4</v>
      </c>
      <c r="B9" s="15" t="s">
        <v>50</v>
      </c>
      <c r="C9" s="15" t="s">
        <v>34</v>
      </c>
      <c r="D9" s="15" t="s">
        <v>24</v>
      </c>
      <c r="E9" s="15" t="s">
        <v>35</v>
      </c>
      <c r="F9" s="15" t="s">
        <v>26</v>
      </c>
      <c r="G9" s="15" t="s">
        <v>36</v>
      </c>
      <c r="H9" s="15" t="s">
        <v>51</v>
      </c>
      <c r="I9" s="15" t="s">
        <v>52</v>
      </c>
      <c r="J9" s="15" t="s">
        <v>53</v>
      </c>
      <c r="K9" s="15">
        <f t="shared" si="0"/>
        <v>9.84</v>
      </c>
      <c r="L9" s="15"/>
      <c r="M9" s="15">
        <v>9.84</v>
      </c>
      <c r="N9" s="15"/>
      <c r="O9" s="15"/>
      <c r="P9" s="15" t="s">
        <v>54</v>
      </c>
      <c r="Q9" s="26" t="s">
        <v>55</v>
      </c>
      <c r="R9" s="28"/>
    </row>
    <row r="10" s="2" customFormat="1" ht="57" customHeight="1" spans="1:18">
      <c r="A10" s="15">
        <v>5</v>
      </c>
      <c r="B10" s="15" t="s">
        <v>56</v>
      </c>
      <c r="C10" s="15" t="s">
        <v>57</v>
      </c>
      <c r="D10" s="15" t="s">
        <v>24</v>
      </c>
      <c r="E10" s="15" t="s">
        <v>58</v>
      </c>
      <c r="F10" s="15" t="s">
        <v>26</v>
      </c>
      <c r="G10" s="15" t="s">
        <v>59</v>
      </c>
      <c r="H10" s="15" t="s">
        <v>60</v>
      </c>
      <c r="I10" s="15" t="s">
        <v>61</v>
      </c>
      <c r="J10" s="15" t="s">
        <v>62</v>
      </c>
      <c r="K10" s="15">
        <f t="shared" si="0"/>
        <v>23</v>
      </c>
      <c r="L10" s="15"/>
      <c r="M10" s="15">
        <v>23</v>
      </c>
      <c r="N10" s="15"/>
      <c r="O10" s="15"/>
      <c r="P10" s="15" t="s">
        <v>63</v>
      </c>
      <c r="Q10" s="26" t="s">
        <v>64</v>
      </c>
      <c r="R10" s="27"/>
    </row>
    <row r="11" s="2" customFormat="1" ht="61" customHeight="1" spans="1:18">
      <c r="A11" s="15">
        <v>6</v>
      </c>
      <c r="B11" s="15" t="s">
        <v>65</v>
      </c>
      <c r="C11" s="15" t="s">
        <v>66</v>
      </c>
      <c r="D11" s="15" t="s">
        <v>24</v>
      </c>
      <c r="E11" s="15" t="s">
        <v>67</v>
      </c>
      <c r="F11" s="15" t="s">
        <v>26</v>
      </c>
      <c r="G11" s="15" t="s">
        <v>68</v>
      </c>
      <c r="H11" s="15" t="s">
        <v>69</v>
      </c>
      <c r="I11" s="15" t="s">
        <v>70</v>
      </c>
      <c r="J11" s="15" t="s">
        <v>71</v>
      </c>
      <c r="K11" s="15">
        <f t="shared" si="0"/>
        <v>25</v>
      </c>
      <c r="L11" s="15"/>
      <c r="M11" s="15">
        <v>25</v>
      </c>
      <c r="N11" s="15"/>
      <c r="O11" s="15"/>
      <c r="P11" s="15"/>
      <c r="Q11" s="26" t="s">
        <v>72</v>
      </c>
      <c r="R11" s="28"/>
    </row>
    <row r="12" s="2" customFormat="1" ht="66" customHeight="1" spans="1:17">
      <c r="A12" s="15">
        <v>7</v>
      </c>
      <c r="B12" s="15" t="s">
        <v>73</v>
      </c>
      <c r="C12" s="15" t="s">
        <v>74</v>
      </c>
      <c r="D12" s="15" t="s">
        <v>74</v>
      </c>
      <c r="E12" s="15" t="s">
        <v>75</v>
      </c>
      <c r="F12" s="15" t="s">
        <v>76</v>
      </c>
      <c r="G12" s="15" t="s">
        <v>77</v>
      </c>
      <c r="H12" s="15" t="s">
        <v>78</v>
      </c>
      <c r="I12" s="15" t="s">
        <v>79</v>
      </c>
      <c r="J12" s="15" t="s">
        <v>71</v>
      </c>
      <c r="K12" s="15">
        <f t="shared" si="0"/>
        <v>35</v>
      </c>
      <c r="L12" s="15">
        <v>35</v>
      </c>
      <c r="M12" s="15"/>
      <c r="N12" s="15"/>
      <c r="O12" s="15"/>
      <c r="P12" s="15" t="s">
        <v>80</v>
      </c>
      <c r="Q12" s="26" t="s">
        <v>81</v>
      </c>
    </row>
    <row r="13" s="2" customFormat="1" ht="63.95" customHeight="1" spans="1:17">
      <c r="A13" s="15">
        <v>8</v>
      </c>
      <c r="B13" s="15" t="s">
        <v>82</v>
      </c>
      <c r="C13" s="15" t="s">
        <v>74</v>
      </c>
      <c r="D13" s="15" t="s">
        <v>74</v>
      </c>
      <c r="E13" s="15" t="s">
        <v>83</v>
      </c>
      <c r="F13" s="15" t="s">
        <v>26</v>
      </c>
      <c r="G13" s="15" t="s">
        <v>84</v>
      </c>
      <c r="H13" s="15" t="s">
        <v>85</v>
      </c>
      <c r="I13" s="15" t="s">
        <v>85</v>
      </c>
      <c r="J13" s="15" t="s">
        <v>86</v>
      </c>
      <c r="K13" s="15">
        <f t="shared" si="0"/>
        <v>20</v>
      </c>
      <c r="L13" s="15"/>
      <c r="M13" s="15">
        <v>20</v>
      </c>
      <c r="N13" s="15"/>
      <c r="O13" s="15"/>
      <c r="P13" s="15"/>
      <c r="Q13" s="26" t="s">
        <v>87</v>
      </c>
    </row>
    <row r="14" s="2" customFormat="1" ht="75" customHeight="1" spans="1:17">
      <c r="A14" s="15">
        <v>9</v>
      </c>
      <c r="B14" s="15" t="s">
        <v>88</v>
      </c>
      <c r="C14" s="15" t="s">
        <v>74</v>
      </c>
      <c r="D14" s="15" t="s">
        <v>74</v>
      </c>
      <c r="E14" s="15" t="s">
        <v>83</v>
      </c>
      <c r="F14" s="15" t="s">
        <v>89</v>
      </c>
      <c r="G14" s="15" t="s">
        <v>84</v>
      </c>
      <c r="H14" s="15" t="s">
        <v>90</v>
      </c>
      <c r="I14" s="15" t="s">
        <v>91</v>
      </c>
      <c r="J14" s="15" t="s">
        <v>86</v>
      </c>
      <c r="K14" s="15">
        <f t="shared" si="0"/>
        <v>5</v>
      </c>
      <c r="L14" s="15"/>
      <c r="M14" s="15">
        <v>5</v>
      </c>
      <c r="N14" s="15"/>
      <c r="O14" s="15"/>
      <c r="P14" s="15" t="s">
        <v>91</v>
      </c>
      <c r="Q14" s="26" t="s">
        <v>92</v>
      </c>
    </row>
    <row r="15" s="2" customFormat="1" ht="55" customHeight="1" spans="1:17">
      <c r="A15" s="15">
        <v>10</v>
      </c>
      <c r="B15" s="15" t="s">
        <v>93</v>
      </c>
      <c r="C15" s="15" t="s">
        <v>74</v>
      </c>
      <c r="D15" s="15" t="s">
        <v>74</v>
      </c>
      <c r="E15" s="15" t="s">
        <v>75</v>
      </c>
      <c r="F15" s="15" t="s">
        <v>94</v>
      </c>
      <c r="G15" s="15" t="s">
        <v>95</v>
      </c>
      <c r="H15" s="15" t="s">
        <v>96</v>
      </c>
      <c r="I15" s="15" t="s">
        <v>97</v>
      </c>
      <c r="J15" s="15" t="s">
        <v>98</v>
      </c>
      <c r="K15" s="15">
        <f t="shared" si="0"/>
        <v>96</v>
      </c>
      <c r="L15" s="15">
        <v>96</v>
      </c>
      <c r="M15" s="15"/>
      <c r="N15" s="15"/>
      <c r="O15" s="15"/>
      <c r="P15" s="15" t="s">
        <v>99</v>
      </c>
      <c r="Q15" s="26" t="s">
        <v>100</v>
      </c>
    </row>
    <row r="16" s="2" customFormat="1" ht="77" customHeight="1" spans="1:17">
      <c r="A16" s="15">
        <v>11</v>
      </c>
      <c r="B16" s="15" t="s">
        <v>101</v>
      </c>
      <c r="C16" s="15" t="s">
        <v>74</v>
      </c>
      <c r="D16" s="15" t="s">
        <v>74</v>
      </c>
      <c r="E16" s="15" t="s">
        <v>102</v>
      </c>
      <c r="F16" s="15" t="s">
        <v>89</v>
      </c>
      <c r="G16" s="15" t="s">
        <v>84</v>
      </c>
      <c r="H16" s="15" t="s">
        <v>103</v>
      </c>
      <c r="I16" s="15" t="s">
        <v>104</v>
      </c>
      <c r="J16" s="15" t="s">
        <v>39</v>
      </c>
      <c r="K16" s="15">
        <f t="shared" si="0"/>
        <v>3.7</v>
      </c>
      <c r="L16" s="15"/>
      <c r="M16" s="15">
        <v>3.7</v>
      </c>
      <c r="N16" s="15"/>
      <c r="O16" s="15"/>
      <c r="P16" s="15" t="s">
        <v>105</v>
      </c>
      <c r="Q16" s="26" t="s">
        <v>106</v>
      </c>
    </row>
    <row r="17" s="2" customFormat="1" ht="33" customHeight="1" spans="1:17">
      <c r="A17" s="16" t="s">
        <v>107</v>
      </c>
      <c r="B17" s="17" t="s">
        <v>108</v>
      </c>
      <c r="C17" s="15"/>
      <c r="D17" s="15"/>
      <c r="E17" s="15"/>
      <c r="F17" s="15"/>
      <c r="G17" s="15"/>
      <c r="H17" s="15"/>
      <c r="I17" s="15"/>
      <c r="J17" s="15"/>
      <c r="K17" s="15">
        <f>SUM(K18:K33)</f>
        <v>2117.1</v>
      </c>
      <c r="L17" s="15">
        <f>SUM(L18:L33)</f>
        <v>1448.78</v>
      </c>
      <c r="M17" s="15">
        <f>SUM(M18:M33)</f>
        <v>668.32</v>
      </c>
      <c r="N17" s="15">
        <f>SUM(N18:N33)</f>
        <v>0</v>
      </c>
      <c r="O17" s="15">
        <f>SUM(O18:O33)</f>
        <v>0</v>
      </c>
      <c r="P17" s="15">
        <f>SUM(P30:P33)</f>
        <v>0</v>
      </c>
      <c r="Q17" s="26"/>
    </row>
    <row r="18" s="2" customFormat="1" ht="50" customHeight="1" spans="1:17">
      <c r="A18" s="15">
        <v>12</v>
      </c>
      <c r="B18" s="15" t="s">
        <v>109</v>
      </c>
      <c r="C18" s="15" t="s">
        <v>110</v>
      </c>
      <c r="D18" s="15" t="s">
        <v>110</v>
      </c>
      <c r="E18" s="15" t="s">
        <v>111</v>
      </c>
      <c r="F18" s="15" t="s">
        <v>26</v>
      </c>
      <c r="G18" s="15" t="s">
        <v>112</v>
      </c>
      <c r="H18" s="15" t="s">
        <v>113</v>
      </c>
      <c r="I18" s="15" t="s">
        <v>114</v>
      </c>
      <c r="J18" s="15" t="s">
        <v>115</v>
      </c>
      <c r="K18" s="15">
        <f t="shared" si="0"/>
        <v>56.32</v>
      </c>
      <c r="L18" s="15"/>
      <c r="M18" s="15">
        <v>56.32</v>
      </c>
      <c r="N18" s="15"/>
      <c r="O18" s="15"/>
      <c r="P18" s="15" t="s">
        <v>116</v>
      </c>
      <c r="Q18" s="26" t="s">
        <v>117</v>
      </c>
    </row>
    <row r="19" s="2" customFormat="1" ht="56" customHeight="1" spans="1:17">
      <c r="A19" s="15">
        <v>13</v>
      </c>
      <c r="B19" s="15" t="s">
        <v>118</v>
      </c>
      <c r="C19" s="15" t="s">
        <v>119</v>
      </c>
      <c r="D19" s="15" t="s">
        <v>110</v>
      </c>
      <c r="E19" s="15" t="s">
        <v>111</v>
      </c>
      <c r="F19" s="15" t="s">
        <v>26</v>
      </c>
      <c r="G19" s="15" t="s">
        <v>120</v>
      </c>
      <c r="H19" s="15" t="s">
        <v>121</v>
      </c>
      <c r="I19" s="15" t="s">
        <v>122</v>
      </c>
      <c r="J19" s="15" t="s">
        <v>123</v>
      </c>
      <c r="K19" s="15">
        <f t="shared" si="0"/>
        <v>5</v>
      </c>
      <c r="L19" s="15"/>
      <c r="M19" s="15">
        <v>5</v>
      </c>
      <c r="N19" s="15"/>
      <c r="O19" s="15"/>
      <c r="P19" s="15" t="s">
        <v>124</v>
      </c>
      <c r="Q19" s="26" t="s">
        <v>125</v>
      </c>
    </row>
    <row r="20" s="2" customFormat="1" ht="65" customHeight="1" spans="1:17">
      <c r="A20" s="15">
        <v>14</v>
      </c>
      <c r="B20" s="15" t="s">
        <v>126</v>
      </c>
      <c r="C20" s="15" t="s">
        <v>110</v>
      </c>
      <c r="D20" s="15" t="s">
        <v>110</v>
      </c>
      <c r="E20" s="15" t="s">
        <v>111</v>
      </c>
      <c r="F20" s="15" t="s">
        <v>26</v>
      </c>
      <c r="G20" s="15" t="s">
        <v>127</v>
      </c>
      <c r="H20" s="15" t="s">
        <v>128</v>
      </c>
      <c r="I20" s="15" t="s">
        <v>129</v>
      </c>
      <c r="J20" s="15" t="s">
        <v>123</v>
      </c>
      <c r="K20" s="15">
        <f t="shared" si="0"/>
        <v>25</v>
      </c>
      <c r="L20" s="15"/>
      <c r="M20" s="15">
        <v>25</v>
      </c>
      <c r="N20" s="15"/>
      <c r="O20" s="15"/>
      <c r="P20" s="15" t="s">
        <v>130</v>
      </c>
      <c r="Q20" s="26" t="s">
        <v>131</v>
      </c>
    </row>
    <row r="21" s="2" customFormat="1" ht="93" customHeight="1" spans="1:17">
      <c r="A21" s="15">
        <v>15</v>
      </c>
      <c r="B21" s="15" t="s">
        <v>132</v>
      </c>
      <c r="C21" s="15" t="s">
        <v>110</v>
      </c>
      <c r="D21" s="15" t="s">
        <v>110</v>
      </c>
      <c r="E21" s="15" t="s">
        <v>111</v>
      </c>
      <c r="F21" s="15" t="s">
        <v>26</v>
      </c>
      <c r="G21" s="15" t="s">
        <v>133</v>
      </c>
      <c r="H21" s="15" t="s">
        <v>134</v>
      </c>
      <c r="I21" s="15" t="s">
        <v>135</v>
      </c>
      <c r="J21" s="15" t="s">
        <v>123</v>
      </c>
      <c r="K21" s="15">
        <f t="shared" si="0"/>
        <v>12</v>
      </c>
      <c r="L21" s="15"/>
      <c r="M21" s="15">
        <v>12</v>
      </c>
      <c r="N21" s="15"/>
      <c r="O21" s="15"/>
      <c r="P21" s="15" t="s">
        <v>136</v>
      </c>
      <c r="Q21" s="26" t="s">
        <v>137</v>
      </c>
    </row>
    <row r="22" s="2" customFormat="1" ht="66" customHeight="1" spans="1:17">
      <c r="A22" s="15">
        <v>16</v>
      </c>
      <c r="B22" s="15" t="s">
        <v>138</v>
      </c>
      <c r="C22" s="15" t="s">
        <v>110</v>
      </c>
      <c r="D22" s="15" t="s">
        <v>110</v>
      </c>
      <c r="E22" s="15" t="s">
        <v>111</v>
      </c>
      <c r="F22" s="15" t="s">
        <v>26</v>
      </c>
      <c r="G22" s="15" t="s">
        <v>139</v>
      </c>
      <c r="H22" s="15" t="s">
        <v>140</v>
      </c>
      <c r="I22" s="15" t="s">
        <v>141</v>
      </c>
      <c r="J22" s="15" t="s">
        <v>142</v>
      </c>
      <c r="K22" s="15">
        <f t="shared" si="0"/>
        <v>3</v>
      </c>
      <c r="L22" s="15"/>
      <c r="M22" s="15">
        <v>3</v>
      </c>
      <c r="N22" s="15"/>
      <c r="O22" s="15"/>
      <c r="P22" s="15" t="s">
        <v>143</v>
      </c>
      <c r="Q22" s="26" t="s">
        <v>144</v>
      </c>
    </row>
    <row r="23" s="2" customFormat="1" ht="47" customHeight="1" spans="1:17">
      <c r="A23" s="15">
        <v>17</v>
      </c>
      <c r="B23" s="15" t="s">
        <v>145</v>
      </c>
      <c r="C23" s="15" t="s">
        <v>110</v>
      </c>
      <c r="D23" s="15" t="s">
        <v>110</v>
      </c>
      <c r="E23" s="15" t="s">
        <v>111</v>
      </c>
      <c r="F23" s="15" t="s">
        <v>26</v>
      </c>
      <c r="G23" s="15" t="s">
        <v>146</v>
      </c>
      <c r="H23" s="15" t="s">
        <v>147</v>
      </c>
      <c r="I23" s="15" t="s">
        <v>148</v>
      </c>
      <c r="J23" s="15" t="s">
        <v>142</v>
      </c>
      <c r="K23" s="15">
        <f t="shared" si="0"/>
        <v>6</v>
      </c>
      <c r="L23" s="15"/>
      <c r="M23" s="15">
        <v>6</v>
      </c>
      <c r="N23" s="15"/>
      <c r="O23" s="15"/>
      <c r="P23" s="15" t="s">
        <v>149</v>
      </c>
      <c r="Q23" s="26" t="s">
        <v>150</v>
      </c>
    </row>
    <row r="24" s="2" customFormat="1" ht="56" customHeight="1" spans="1:17">
      <c r="A24" s="15">
        <v>18</v>
      </c>
      <c r="B24" s="15" t="s">
        <v>151</v>
      </c>
      <c r="C24" s="15" t="s">
        <v>110</v>
      </c>
      <c r="D24" s="15" t="s">
        <v>110</v>
      </c>
      <c r="E24" s="15" t="s">
        <v>111</v>
      </c>
      <c r="F24" s="15" t="s">
        <v>26</v>
      </c>
      <c r="G24" s="15" t="s">
        <v>152</v>
      </c>
      <c r="H24" s="15" t="s">
        <v>153</v>
      </c>
      <c r="I24" s="15" t="s">
        <v>154</v>
      </c>
      <c r="J24" s="15" t="s">
        <v>142</v>
      </c>
      <c r="K24" s="15">
        <f t="shared" si="0"/>
        <v>60</v>
      </c>
      <c r="L24" s="15"/>
      <c r="M24" s="15">
        <v>60</v>
      </c>
      <c r="N24" s="15"/>
      <c r="O24" s="15"/>
      <c r="P24" s="15" t="s">
        <v>155</v>
      </c>
      <c r="Q24" s="26" t="s">
        <v>156</v>
      </c>
    </row>
    <row r="25" s="2" customFormat="1" ht="59" customHeight="1" spans="1:17">
      <c r="A25" s="15">
        <v>19</v>
      </c>
      <c r="B25" s="15" t="s">
        <v>157</v>
      </c>
      <c r="C25" s="15" t="s">
        <v>110</v>
      </c>
      <c r="D25" s="15" t="s">
        <v>110</v>
      </c>
      <c r="E25" s="15" t="s">
        <v>111</v>
      </c>
      <c r="F25" s="15" t="s">
        <v>26</v>
      </c>
      <c r="G25" s="15" t="s">
        <v>158</v>
      </c>
      <c r="H25" s="15" t="s">
        <v>159</v>
      </c>
      <c r="I25" s="15" t="s">
        <v>160</v>
      </c>
      <c r="J25" s="15" t="s">
        <v>123</v>
      </c>
      <c r="K25" s="15">
        <f t="shared" si="0"/>
        <v>20</v>
      </c>
      <c r="L25" s="15"/>
      <c r="M25" s="15">
        <v>20</v>
      </c>
      <c r="N25" s="15"/>
      <c r="O25" s="15"/>
      <c r="P25" s="15" t="s">
        <v>161</v>
      </c>
      <c r="Q25" s="26" t="s">
        <v>162</v>
      </c>
    </row>
    <row r="26" s="2" customFormat="1" ht="107" customHeight="1" spans="1:17">
      <c r="A26" s="15">
        <v>20</v>
      </c>
      <c r="B26" s="15" t="s">
        <v>163</v>
      </c>
      <c r="C26" s="15" t="s">
        <v>110</v>
      </c>
      <c r="D26" s="15" t="s">
        <v>110</v>
      </c>
      <c r="E26" s="15" t="s">
        <v>111</v>
      </c>
      <c r="F26" s="15" t="s">
        <v>26</v>
      </c>
      <c r="G26" s="15" t="s">
        <v>164</v>
      </c>
      <c r="H26" s="15" t="s">
        <v>165</v>
      </c>
      <c r="I26" s="15" t="s">
        <v>166</v>
      </c>
      <c r="J26" s="15" t="s">
        <v>167</v>
      </c>
      <c r="K26" s="15">
        <f t="shared" si="0"/>
        <v>11</v>
      </c>
      <c r="L26" s="15"/>
      <c r="M26" s="15">
        <v>11</v>
      </c>
      <c r="N26" s="15"/>
      <c r="O26" s="15"/>
      <c r="P26" s="15" t="s">
        <v>168</v>
      </c>
      <c r="Q26" s="26" t="s">
        <v>169</v>
      </c>
    </row>
    <row r="27" s="2" customFormat="1" ht="52" customHeight="1" spans="1:17">
      <c r="A27" s="15">
        <v>21</v>
      </c>
      <c r="B27" s="15" t="s">
        <v>138</v>
      </c>
      <c r="C27" s="15" t="s">
        <v>110</v>
      </c>
      <c r="D27" s="15" t="s">
        <v>110</v>
      </c>
      <c r="E27" s="15" t="s">
        <v>111</v>
      </c>
      <c r="F27" s="15" t="s">
        <v>26</v>
      </c>
      <c r="G27" s="15" t="s">
        <v>170</v>
      </c>
      <c r="H27" s="15" t="s">
        <v>171</v>
      </c>
      <c r="I27" s="15" t="s">
        <v>172</v>
      </c>
      <c r="J27" s="15" t="s">
        <v>173</v>
      </c>
      <c r="K27" s="15">
        <f t="shared" si="0"/>
        <v>6.78</v>
      </c>
      <c r="L27" s="15">
        <v>6.78</v>
      </c>
      <c r="M27" s="15"/>
      <c r="N27" s="15"/>
      <c r="O27" s="15"/>
      <c r="P27" s="15"/>
      <c r="Q27" s="26" t="s">
        <v>174</v>
      </c>
    </row>
    <row r="28" s="2" customFormat="1" ht="66" customHeight="1" spans="1:17">
      <c r="A28" s="15">
        <v>22</v>
      </c>
      <c r="B28" s="15" t="s">
        <v>175</v>
      </c>
      <c r="C28" s="15" t="s">
        <v>110</v>
      </c>
      <c r="D28" s="15" t="s">
        <v>110</v>
      </c>
      <c r="E28" s="15" t="s">
        <v>111</v>
      </c>
      <c r="F28" s="15" t="s">
        <v>26</v>
      </c>
      <c r="G28" s="15" t="s">
        <v>176</v>
      </c>
      <c r="H28" s="15" t="s">
        <v>177</v>
      </c>
      <c r="I28" s="15" t="s">
        <v>178</v>
      </c>
      <c r="J28" s="15" t="s">
        <v>123</v>
      </c>
      <c r="K28" s="15">
        <f t="shared" si="0"/>
        <v>15</v>
      </c>
      <c r="L28" s="15">
        <v>15</v>
      </c>
      <c r="M28" s="15"/>
      <c r="N28" s="15"/>
      <c r="O28" s="15"/>
      <c r="P28" s="15" t="s">
        <v>179</v>
      </c>
      <c r="Q28" s="26" t="s">
        <v>131</v>
      </c>
    </row>
    <row r="29" s="2" customFormat="1" ht="116" customHeight="1" spans="1:17">
      <c r="A29" s="15">
        <v>23</v>
      </c>
      <c r="B29" s="15" t="s">
        <v>180</v>
      </c>
      <c r="C29" s="15" t="s">
        <v>110</v>
      </c>
      <c r="D29" s="15" t="s">
        <v>110</v>
      </c>
      <c r="E29" s="15" t="s">
        <v>111</v>
      </c>
      <c r="F29" s="15" t="s">
        <v>26</v>
      </c>
      <c r="G29" s="15" t="s">
        <v>181</v>
      </c>
      <c r="H29" s="15" t="s">
        <v>182</v>
      </c>
      <c r="I29" s="15" t="s">
        <v>183</v>
      </c>
      <c r="J29" s="15" t="s">
        <v>142</v>
      </c>
      <c r="K29" s="15">
        <f t="shared" si="0"/>
        <v>154</v>
      </c>
      <c r="L29" s="15">
        <v>154</v>
      </c>
      <c r="M29" s="15"/>
      <c r="N29" s="15"/>
      <c r="O29" s="15"/>
      <c r="P29" s="15" t="s">
        <v>184</v>
      </c>
      <c r="Q29" s="26" t="s">
        <v>185</v>
      </c>
    </row>
    <row r="30" s="2" customFormat="1" ht="100" customHeight="1" spans="1:17">
      <c r="A30" s="15">
        <v>24</v>
      </c>
      <c r="B30" s="15" t="s">
        <v>186</v>
      </c>
      <c r="C30" s="15" t="s">
        <v>110</v>
      </c>
      <c r="D30" s="15" t="s">
        <v>110</v>
      </c>
      <c r="E30" s="15" t="s">
        <v>111</v>
      </c>
      <c r="F30" s="15" t="s">
        <v>26</v>
      </c>
      <c r="G30" s="15" t="s">
        <v>187</v>
      </c>
      <c r="H30" s="15" t="s">
        <v>188</v>
      </c>
      <c r="I30" s="15" t="s">
        <v>189</v>
      </c>
      <c r="J30" s="15" t="s">
        <v>123</v>
      </c>
      <c r="K30" s="15">
        <f t="shared" si="0"/>
        <v>200</v>
      </c>
      <c r="L30" s="15">
        <v>200</v>
      </c>
      <c r="M30" s="15"/>
      <c r="N30" s="15"/>
      <c r="O30" s="15"/>
      <c r="P30" s="15" t="s">
        <v>190</v>
      </c>
      <c r="Q30" s="26" t="s">
        <v>131</v>
      </c>
    </row>
    <row r="31" s="2" customFormat="1" ht="106" customHeight="1" spans="1:17">
      <c r="A31" s="15">
        <v>25</v>
      </c>
      <c r="B31" s="15" t="s">
        <v>191</v>
      </c>
      <c r="C31" s="15" t="s">
        <v>110</v>
      </c>
      <c r="D31" s="15" t="s">
        <v>110</v>
      </c>
      <c r="E31" s="15" t="s">
        <v>111</v>
      </c>
      <c r="F31" s="15" t="s">
        <v>26</v>
      </c>
      <c r="G31" s="15" t="s">
        <v>181</v>
      </c>
      <c r="H31" s="15" t="s">
        <v>192</v>
      </c>
      <c r="I31" s="15" t="s">
        <v>193</v>
      </c>
      <c r="J31" s="15" t="s">
        <v>142</v>
      </c>
      <c r="K31" s="15">
        <f t="shared" si="0"/>
        <v>7</v>
      </c>
      <c r="L31" s="15">
        <v>7</v>
      </c>
      <c r="M31" s="15"/>
      <c r="N31" s="15"/>
      <c r="O31" s="15"/>
      <c r="P31" s="15" t="s">
        <v>194</v>
      </c>
      <c r="Q31" s="26" t="s">
        <v>195</v>
      </c>
    </row>
    <row r="32" s="2" customFormat="1" ht="95" customHeight="1" spans="1:17">
      <c r="A32" s="15">
        <v>26</v>
      </c>
      <c r="B32" s="15" t="s">
        <v>196</v>
      </c>
      <c r="C32" s="15" t="s">
        <v>110</v>
      </c>
      <c r="D32" s="15" t="s">
        <v>110</v>
      </c>
      <c r="E32" s="15" t="s">
        <v>111</v>
      </c>
      <c r="F32" s="15" t="s">
        <v>26</v>
      </c>
      <c r="G32" s="15" t="s">
        <v>197</v>
      </c>
      <c r="H32" s="15" t="s">
        <v>198</v>
      </c>
      <c r="I32" s="15" t="s">
        <v>199</v>
      </c>
      <c r="J32" s="15" t="s">
        <v>142</v>
      </c>
      <c r="K32" s="15">
        <f t="shared" si="0"/>
        <v>3</v>
      </c>
      <c r="L32" s="15">
        <v>3</v>
      </c>
      <c r="M32" s="15"/>
      <c r="N32" s="15"/>
      <c r="O32" s="15"/>
      <c r="P32" s="15"/>
      <c r="Q32" s="26" t="s">
        <v>200</v>
      </c>
    </row>
    <row r="33" s="2" customFormat="1" ht="195" customHeight="1" spans="1:17">
      <c r="A33" s="15">
        <v>27</v>
      </c>
      <c r="B33" s="15" t="s">
        <v>201</v>
      </c>
      <c r="C33" s="15" t="s">
        <v>110</v>
      </c>
      <c r="D33" s="15" t="s">
        <v>110</v>
      </c>
      <c r="E33" s="15" t="s">
        <v>111</v>
      </c>
      <c r="F33" s="15" t="s">
        <v>26</v>
      </c>
      <c r="G33" s="15" t="s">
        <v>202</v>
      </c>
      <c r="H33" s="15" t="s">
        <v>203</v>
      </c>
      <c r="I33" s="15" t="s">
        <v>204</v>
      </c>
      <c r="J33" s="15" t="s">
        <v>142</v>
      </c>
      <c r="K33" s="15">
        <f t="shared" si="0"/>
        <v>1533</v>
      </c>
      <c r="L33" s="15">
        <v>1063</v>
      </c>
      <c r="M33" s="15">
        <v>470</v>
      </c>
      <c r="N33" s="15"/>
      <c r="O33" s="15"/>
      <c r="P33" s="15" t="s">
        <v>205</v>
      </c>
      <c r="Q33" s="26" t="s">
        <v>206</v>
      </c>
    </row>
    <row r="34" s="2" customFormat="1" ht="30" customHeight="1" spans="1:17">
      <c r="A34" s="16" t="s">
        <v>207</v>
      </c>
      <c r="B34" s="17" t="s">
        <v>208</v>
      </c>
      <c r="C34" s="15"/>
      <c r="D34" s="15"/>
      <c r="E34" s="15"/>
      <c r="F34" s="15"/>
      <c r="G34" s="15"/>
      <c r="H34" s="15"/>
      <c r="I34" s="15"/>
      <c r="J34" s="15"/>
      <c r="K34" s="15">
        <f t="shared" si="0"/>
        <v>15</v>
      </c>
      <c r="L34" s="15">
        <f>SUM(L35:L35)</f>
        <v>0</v>
      </c>
      <c r="M34" s="15">
        <f>SUM(M35:M35)</f>
        <v>15</v>
      </c>
      <c r="N34" s="15">
        <f>SUM(N35:N35)</f>
        <v>0</v>
      </c>
      <c r="O34" s="15">
        <f>SUM(O35:O35)</f>
        <v>0</v>
      </c>
      <c r="P34" s="15"/>
      <c r="Q34" s="26"/>
    </row>
    <row r="35" s="2" customFormat="1" ht="92" customHeight="1" spans="1:17">
      <c r="A35" s="15">
        <v>28</v>
      </c>
      <c r="B35" s="15" t="s">
        <v>209</v>
      </c>
      <c r="C35" s="15" t="s">
        <v>210</v>
      </c>
      <c r="D35" s="15" t="s">
        <v>211</v>
      </c>
      <c r="E35" s="15" t="s">
        <v>212</v>
      </c>
      <c r="F35" s="15" t="s">
        <v>26</v>
      </c>
      <c r="G35" s="15" t="s">
        <v>213</v>
      </c>
      <c r="H35" s="15" t="s">
        <v>214</v>
      </c>
      <c r="I35" s="15" t="s">
        <v>215</v>
      </c>
      <c r="J35" s="15" t="s">
        <v>216</v>
      </c>
      <c r="K35" s="15">
        <f t="shared" si="0"/>
        <v>15</v>
      </c>
      <c r="L35" s="15"/>
      <c r="M35" s="15">
        <v>15</v>
      </c>
      <c r="N35" s="15"/>
      <c r="O35" s="15"/>
      <c r="P35" s="15" t="s">
        <v>217</v>
      </c>
      <c r="Q35" s="26" t="s">
        <v>218</v>
      </c>
    </row>
    <row r="36" s="2" customFormat="1" ht="37" customHeight="1" spans="1:17">
      <c r="A36" s="16" t="s">
        <v>219</v>
      </c>
      <c r="B36" s="17" t="s">
        <v>220</v>
      </c>
      <c r="C36" s="15"/>
      <c r="D36" s="15"/>
      <c r="E36" s="15"/>
      <c r="F36" s="15"/>
      <c r="G36" s="15"/>
      <c r="H36" s="15"/>
      <c r="I36" s="15"/>
      <c r="J36" s="15"/>
      <c r="K36" s="15">
        <f>SUM(K37:K80)</f>
        <v>3642</v>
      </c>
      <c r="L36" s="15">
        <f>SUM(L37:L80)</f>
        <v>2916</v>
      </c>
      <c r="M36" s="15">
        <f>SUM(M37:M80)</f>
        <v>666</v>
      </c>
      <c r="N36" s="15">
        <f>SUM(N37:N80)</f>
        <v>60</v>
      </c>
      <c r="O36" s="15">
        <f>SUM(O37:O80)</f>
        <v>0</v>
      </c>
      <c r="P36" s="15"/>
      <c r="Q36" s="26"/>
    </row>
    <row r="37" s="2" customFormat="1" ht="59" customHeight="1" spans="1:17">
      <c r="A37" s="18">
        <v>29</v>
      </c>
      <c r="B37" s="15" t="s">
        <v>221</v>
      </c>
      <c r="C37" s="15" t="s">
        <v>222</v>
      </c>
      <c r="D37" s="15" t="s">
        <v>222</v>
      </c>
      <c r="E37" s="15" t="s">
        <v>223</v>
      </c>
      <c r="F37" s="15" t="s">
        <v>26</v>
      </c>
      <c r="G37" s="15" t="s">
        <v>170</v>
      </c>
      <c r="H37" s="15" t="s">
        <v>224</v>
      </c>
      <c r="I37" s="15" t="s">
        <v>224</v>
      </c>
      <c r="J37" s="24" t="s">
        <v>225</v>
      </c>
      <c r="K37" s="15">
        <f>L37+M37+N37+O37</f>
        <v>148.292033</v>
      </c>
      <c r="L37" s="15">
        <v>148.292033</v>
      </c>
      <c r="M37" s="15"/>
      <c r="N37" s="15"/>
      <c r="O37" s="15"/>
      <c r="P37" s="15" t="s">
        <v>226</v>
      </c>
      <c r="Q37" s="26" t="s">
        <v>227</v>
      </c>
    </row>
    <row r="38" s="2" customFormat="1" ht="65" customHeight="1" spans="1:17">
      <c r="A38" s="18">
        <v>30</v>
      </c>
      <c r="B38" s="15" t="s">
        <v>228</v>
      </c>
      <c r="C38" s="15" t="s">
        <v>222</v>
      </c>
      <c r="D38" s="15" t="s">
        <v>222</v>
      </c>
      <c r="E38" s="15" t="s">
        <v>223</v>
      </c>
      <c r="F38" s="15" t="s">
        <v>26</v>
      </c>
      <c r="G38" s="15" t="s">
        <v>229</v>
      </c>
      <c r="H38" s="15" t="s">
        <v>230</v>
      </c>
      <c r="I38" s="15" t="s">
        <v>230</v>
      </c>
      <c r="J38" s="24" t="s">
        <v>225</v>
      </c>
      <c r="K38" s="15">
        <f t="shared" si="0"/>
        <v>38.165814</v>
      </c>
      <c r="L38" s="15">
        <f>19.6731*1.94</f>
        <v>38.165814</v>
      </c>
      <c r="M38" s="15"/>
      <c r="N38" s="15"/>
      <c r="O38" s="15"/>
      <c r="P38" s="15" t="s">
        <v>226</v>
      </c>
      <c r="Q38" s="26" t="s">
        <v>227</v>
      </c>
    </row>
    <row r="39" s="2" customFormat="1" ht="60" customHeight="1" spans="1:17">
      <c r="A39" s="18">
        <v>31</v>
      </c>
      <c r="B39" s="15" t="s">
        <v>231</v>
      </c>
      <c r="C39" s="15" t="s">
        <v>222</v>
      </c>
      <c r="D39" s="15" t="s">
        <v>222</v>
      </c>
      <c r="E39" s="15" t="s">
        <v>223</v>
      </c>
      <c r="F39" s="15" t="s">
        <v>26</v>
      </c>
      <c r="G39" s="15" t="s">
        <v>232</v>
      </c>
      <c r="H39" s="15" t="s">
        <v>233</v>
      </c>
      <c r="I39" s="15" t="s">
        <v>233</v>
      </c>
      <c r="J39" s="24" t="s">
        <v>225</v>
      </c>
      <c r="K39" s="15">
        <f t="shared" ref="K39:K80" si="1">L39+M39+N39+O39</f>
        <v>39.346617</v>
      </c>
      <c r="L39" s="15">
        <v>39.346617</v>
      </c>
      <c r="M39" s="15"/>
      <c r="N39" s="15"/>
      <c r="O39" s="15"/>
      <c r="P39" s="15" t="s">
        <v>226</v>
      </c>
      <c r="Q39" s="26" t="s">
        <v>227</v>
      </c>
    </row>
    <row r="40" s="2" customFormat="1" ht="60" customHeight="1" spans="1:17">
      <c r="A40" s="18">
        <v>32</v>
      </c>
      <c r="B40" s="15" t="s">
        <v>234</v>
      </c>
      <c r="C40" s="15" t="s">
        <v>222</v>
      </c>
      <c r="D40" s="15" t="s">
        <v>222</v>
      </c>
      <c r="E40" s="15" t="s">
        <v>223</v>
      </c>
      <c r="F40" s="15" t="s">
        <v>26</v>
      </c>
      <c r="G40" s="15" t="s">
        <v>235</v>
      </c>
      <c r="H40" s="15" t="s">
        <v>236</v>
      </c>
      <c r="I40" s="15" t="s">
        <v>236</v>
      </c>
      <c r="J40" s="24" t="s">
        <v>225</v>
      </c>
      <c r="K40" s="15">
        <f t="shared" si="1"/>
        <v>104.376621</v>
      </c>
      <c r="L40" s="15">
        <v>104.376621</v>
      </c>
      <c r="M40" s="15"/>
      <c r="N40" s="15"/>
      <c r="O40" s="15"/>
      <c r="P40" s="15" t="s">
        <v>226</v>
      </c>
      <c r="Q40" s="26" t="s">
        <v>227</v>
      </c>
    </row>
    <row r="41" s="2" customFormat="1" ht="60" customHeight="1" spans="1:17">
      <c r="A41" s="18">
        <v>33</v>
      </c>
      <c r="B41" s="15" t="s">
        <v>237</v>
      </c>
      <c r="C41" s="15" t="s">
        <v>222</v>
      </c>
      <c r="D41" s="15" t="s">
        <v>222</v>
      </c>
      <c r="E41" s="15" t="s">
        <v>223</v>
      </c>
      <c r="F41" s="15" t="s">
        <v>26</v>
      </c>
      <c r="G41" s="15" t="s">
        <v>238</v>
      </c>
      <c r="H41" s="15" t="s">
        <v>239</v>
      </c>
      <c r="I41" s="15" t="s">
        <v>239</v>
      </c>
      <c r="J41" s="24" t="s">
        <v>225</v>
      </c>
      <c r="K41" s="15">
        <f t="shared" si="1"/>
        <v>85.341658</v>
      </c>
      <c r="L41" s="15">
        <v>85.341658</v>
      </c>
      <c r="M41" s="15"/>
      <c r="N41" s="15"/>
      <c r="O41" s="15"/>
      <c r="P41" s="15" t="s">
        <v>226</v>
      </c>
      <c r="Q41" s="26" t="s">
        <v>227</v>
      </c>
    </row>
    <row r="42" s="2" customFormat="1" ht="60" customHeight="1" spans="1:17">
      <c r="A42" s="18">
        <v>34</v>
      </c>
      <c r="B42" s="15" t="s">
        <v>240</v>
      </c>
      <c r="C42" s="15" t="s">
        <v>222</v>
      </c>
      <c r="D42" s="15" t="s">
        <v>222</v>
      </c>
      <c r="E42" s="15" t="s">
        <v>223</v>
      </c>
      <c r="F42" s="15" t="s">
        <v>26</v>
      </c>
      <c r="G42" s="15" t="s">
        <v>241</v>
      </c>
      <c r="H42" s="15" t="s">
        <v>242</v>
      </c>
      <c r="I42" s="15" t="s">
        <v>242</v>
      </c>
      <c r="J42" s="24" t="s">
        <v>225</v>
      </c>
      <c r="K42" s="15">
        <f t="shared" si="1"/>
        <v>126.888183</v>
      </c>
      <c r="L42" s="15">
        <v>126.888183</v>
      </c>
      <c r="M42" s="15"/>
      <c r="N42" s="15"/>
      <c r="O42" s="15"/>
      <c r="P42" s="15" t="s">
        <v>226</v>
      </c>
      <c r="Q42" s="26" t="s">
        <v>227</v>
      </c>
    </row>
    <row r="43" s="2" customFormat="1" ht="60" customHeight="1" spans="1:17">
      <c r="A43" s="18">
        <v>35</v>
      </c>
      <c r="B43" s="15" t="s">
        <v>243</v>
      </c>
      <c r="C43" s="15" t="s">
        <v>222</v>
      </c>
      <c r="D43" s="15" t="s">
        <v>222</v>
      </c>
      <c r="E43" s="15" t="s">
        <v>223</v>
      </c>
      <c r="F43" s="15" t="s">
        <v>26</v>
      </c>
      <c r="G43" s="15" t="s">
        <v>244</v>
      </c>
      <c r="H43" s="15" t="s">
        <v>245</v>
      </c>
      <c r="I43" s="15" t="s">
        <v>245</v>
      </c>
      <c r="J43" s="24" t="s">
        <v>225</v>
      </c>
      <c r="K43" s="15">
        <f t="shared" si="1"/>
        <v>29.908908</v>
      </c>
      <c r="L43" s="15">
        <f>23.1852*1.29</f>
        <v>29.908908</v>
      </c>
      <c r="M43" s="15"/>
      <c r="N43" s="15"/>
      <c r="O43" s="15"/>
      <c r="P43" s="15" t="s">
        <v>226</v>
      </c>
      <c r="Q43" s="26" t="s">
        <v>227</v>
      </c>
    </row>
    <row r="44" s="2" customFormat="1" ht="60" customHeight="1" spans="1:17">
      <c r="A44" s="18">
        <v>36</v>
      </c>
      <c r="B44" s="15" t="s">
        <v>246</v>
      </c>
      <c r="C44" s="15" t="s">
        <v>222</v>
      </c>
      <c r="D44" s="15" t="s">
        <v>222</v>
      </c>
      <c r="E44" s="15" t="s">
        <v>223</v>
      </c>
      <c r="F44" s="15" t="s">
        <v>26</v>
      </c>
      <c r="G44" s="15" t="s">
        <v>247</v>
      </c>
      <c r="H44" s="15" t="s">
        <v>248</v>
      </c>
      <c r="I44" s="15" t="s">
        <v>248</v>
      </c>
      <c r="J44" s="24" t="s">
        <v>225</v>
      </c>
      <c r="K44" s="15">
        <f t="shared" si="1"/>
        <v>88.103717</v>
      </c>
      <c r="L44" s="15">
        <v>88.103717</v>
      </c>
      <c r="M44" s="15"/>
      <c r="N44" s="15"/>
      <c r="O44" s="15"/>
      <c r="P44" s="15" t="s">
        <v>226</v>
      </c>
      <c r="Q44" s="26" t="s">
        <v>227</v>
      </c>
    </row>
    <row r="45" s="2" customFormat="1" ht="60" customHeight="1" spans="1:17">
      <c r="A45" s="18">
        <v>37</v>
      </c>
      <c r="B45" s="15" t="s">
        <v>249</v>
      </c>
      <c r="C45" s="15" t="s">
        <v>222</v>
      </c>
      <c r="D45" s="15" t="s">
        <v>222</v>
      </c>
      <c r="E45" s="15" t="s">
        <v>223</v>
      </c>
      <c r="F45" s="15" t="s">
        <v>26</v>
      </c>
      <c r="G45" s="15" t="s">
        <v>250</v>
      </c>
      <c r="H45" s="15" t="s">
        <v>251</v>
      </c>
      <c r="I45" s="15" t="s">
        <v>251</v>
      </c>
      <c r="J45" s="24" t="s">
        <v>225</v>
      </c>
      <c r="K45" s="15">
        <f t="shared" si="1"/>
        <v>90.832561</v>
      </c>
      <c r="L45" s="15">
        <v>90.832561</v>
      </c>
      <c r="M45" s="15"/>
      <c r="N45" s="15"/>
      <c r="O45" s="15"/>
      <c r="P45" s="15" t="s">
        <v>226</v>
      </c>
      <c r="Q45" s="26" t="s">
        <v>227</v>
      </c>
    </row>
    <row r="46" s="2" customFormat="1" ht="60" customHeight="1" spans="1:17">
      <c r="A46" s="18">
        <v>38</v>
      </c>
      <c r="B46" s="15" t="s">
        <v>252</v>
      </c>
      <c r="C46" s="15" t="s">
        <v>222</v>
      </c>
      <c r="D46" s="15" t="s">
        <v>222</v>
      </c>
      <c r="E46" s="15" t="s">
        <v>223</v>
      </c>
      <c r="F46" s="15" t="s">
        <v>26</v>
      </c>
      <c r="G46" s="15" t="s">
        <v>253</v>
      </c>
      <c r="H46" s="15" t="s">
        <v>254</v>
      </c>
      <c r="I46" s="15" t="s">
        <v>254</v>
      </c>
      <c r="J46" s="24" t="s">
        <v>225</v>
      </c>
      <c r="K46" s="15">
        <f t="shared" si="1"/>
        <v>68.7218</v>
      </c>
      <c r="L46" s="15">
        <v>68.7218</v>
      </c>
      <c r="M46" s="15"/>
      <c r="N46" s="15"/>
      <c r="O46" s="15"/>
      <c r="P46" s="15" t="s">
        <v>226</v>
      </c>
      <c r="Q46" s="26" t="s">
        <v>227</v>
      </c>
    </row>
    <row r="47" s="2" customFormat="1" ht="69" customHeight="1" spans="1:17">
      <c r="A47" s="18">
        <v>39</v>
      </c>
      <c r="B47" s="15" t="s">
        <v>255</v>
      </c>
      <c r="C47" s="15" t="s">
        <v>222</v>
      </c>
      <c r="D47" s="15" t="s">
        <v>222</v>
      </c>
      <c r="E47" s="15" t="s">
        <v>223</v>
      </c>
      <c r="F47" s="15" t="s">
        <v>26</v>
      </c>
      <c r="G47" s="15" t="s">
        <v>253</v>
      </c>
      <c r="H47" s="15" t="s">
        <v>256</v>
      </c>
      <c r="I47" s="15" t="s">
        <v>256</v>
      </c>
      <c r="J47" s="24" t="s">
        <v>225</v>
      </c>
      <c r="K47" s="15">
        <f t="shared" si="1"/>
        <v>80.812805</v>
      </c>
      <c r="L47" s="15">
        <v>80.812805</v>
      </c>
      <c r="M47" s="15"/>
      <c r="N47" s="15"/>
      <c r="O47" s="15"/>
      <c r="P47" s="15" t="s">
        <v>226</v>
      </c>
      <c r="Q47" s="26" t="s">
        <v>227</v>
      </c>
    </row>
    <row r="48" s="2" customFormat="1" ht="69" customHeight="1" spans="1:17">
      <c r="A48" s="18">
        <v>40</v>
      </c>
      <c r="B48" s="15" t="s">
        <v>257</v>
      </c>
      <c r="C48" s="15" t="s">
        <v>222</v>
      </c>
      <c r="D48" s="15" t="s">
        <v>222</v>
      </c>
      <c r="E48" s="15" t="s">
        <v>223</v>
      </c>
      <c r="F48" s="15" t="s">
        <v>26</v>
      </c>
      <c r="G48" s="15" t="s">
        <v>258</v>
      </c>
      <c r="H48" s="15" t="s">
        <v>259</v>
      </c>
      <c r="I48" s="15" t="s">
        <v>259</v>
      </c>
      <c r="J48" s="24" t="s">
        <v>225</v>
      </c>
      <c r="K48" s="15">
        <f t="shared" si="1"/>
        <v>77.01389</v>
      </c>
      <c r="L48" s="15">
        <v>77.01389</v>
      </c>
      <c r="M48" s="15"/>
      <c r="N48" s="15"/>
      <c r="O48" s="15"/>
      <c r="P48" s="15" t="s">
        <v>226</v>
      </c>
      <c r="Q48" s="26" t="s">
        <v>227</v>
      </c>
    </row>
    <row r="49" s="2" customFormat="1" ht="69" customHeight="1" spans="1:17">
      <c r="A49" s="18">
        <v>41</v>
      </c>
      <c r="B49" s="15" t="s">
        <v>260</v>
      </c>
      <c r="C49" s="15" t="s">
        <v>222</v>
      </c>
      <c r="D49" s="15" t="s">
        <v>222</v>
      </c>
      <c r="E49" s="15" t="s">
        <v>223</v>
      </c>
      <c r="F49" s="15" t="s">
        <v>26</v>
      </c>
      <c r="G49" s="15" t="s">
        <v>261</v>
      </c>
      <c r="H49" s="15" t="s">
        <v>262</v>
      </c>
      <c r="I49" s="15" t="s">
        <v>262</v>
      </c>
      <c r="J49" s="24" t="s">
        <v>225</v>
      </c>
      <c r="K49" s="15">
        <f t="shared" si="1"/>
        <v>28.3027</v>
      </c>
      <c r="L49" s="15">
        <v>28.3027</v>
      </c>
      <c r="M49" s="15"/>
      <c r="N49" s="15"/>
      <c r="O49" s="15"/>
      <c r="P49" s="15" t="s">
        <v>226</v>
      </c>
      <c r="Q49" s="26" t="s">
        <v>227</v>
      </c>
    </row>
    <row r="50" s="2" customFormat="1" ht="69" customHeight="1" spans="1:17">
      <c r="A50" s="18">
        <v>42</v>
      </c>
      <c r="B50" s="15" t="s">
        <v>263</v>
      </c>
      <c r="C50" s="15" t="s">
        <v>222</v>
      </c>
      <c r="D50" s="15" t="s">
        <v>222</v>
      </c>
      <c r="E50" s="15" t="s">
        <v>223</v>
      </c>
      <c r="F50" s="15" t="s">
        <v>26</v>
      </c>
      <c r="G50" s="15" t="s">
        <v>158</v>
      </c>
      <c r="H50" s="15" t="s">
        <v>264</v>
      </c>
      <c r="I50" s="15" t="s">
        <v>264</v>
      </c>
      <c r="J50" s="24" t="s">
        <v>225</v>
      </c>
      <c r="K50" s="15">
        <f t="shared" si="1"/>
        <v>70.979314</v>
      </c>
      <c r="L50" s="15">
        <v>70.979314</v>
      </c>
      <c r="M50" s="15"/>
      <c r="N50" s="15"/>
      <c r="O50" s="15"/>
      <c r="P50" s="15" t="s">
        <v>226</v>
      </c>
      <c r="Q50" s="26" t="s">
        <v>227</v>
      </c>
    </row>
    <row r="51" s="2" customFormat="1" ht="69" customHeight="1" spans="1:17">
      <c r="A51" s="18">
        <v>43</v>
      </c>
      <c r="B51" s="15" t="s">
        <v>265</v>
      </c>
      <c r="C51" s="15" t="s">
        <v>222</v>
      </c>
      <c r="D51" s="15" t="s">
        <v>222</v>
      </c>
      <c r="E51" s="15" t="s">
        <v>223</v>
      </c>
      <c r="F51" s="15" t="s">
        <v>26</v>
      </c>
      <c r="G51" s="15" t="s">
        <v>266</v>
      </c>
      <c r="H51" s="15" t="s">
        <v>267</v>
      </c>
      <c r="I51" s="15" t="s">
        <v>267</v>
      </c>
      <c r="J51" s="24" t="s">
        <v>225</v>
      </c>
      <c r="K51" s="15">
        <f t="shared" si="1"/>
        <v>135.111812</v>
      </c>
      <c r="L51" s="15">
        <v>135.111812</v>
      </c>
      <c r="M51" s="15"/>
      <c r="N51" s="15"/>
      <c r="O51" s="15"/>
      <c r="P51" s="15" t="s">
        <v>226</v>
      </c>
      <c r="Q51" s="26" t="s">
        <v>227</v>
      </c>
    </row>
    <row r="52" s="2" customFormat="1" ht="69" customHeight="1" spans="1:17">
      <c r="A52" s="18">
        <v>44</v>
      </c>
      <c r="B52" s="15" t="s">
        <v>268</v>
      </c>
      <c r="C52" s="15" t="s">
        <v>222</v>
      </c>
      <c r="D52" s="15" t="s">
        <v>222</v>
      </c>
      <c r="E52" s="15" t="s">
        <v>223</v>
      </c>
      <c r="F52" s="15" t="s">
        <v>26</v>
      </c>
      <c r="G52" s="15" t="s">
        <v>238</v>
      </c>
      <c r="H52" s="15" t="s">
        <v>269</v>
      </c>
      <c r="I52" s="15" t="s">
        <v>269</v>
      </c>
      <c r="J52" s="24" t="s">
        <v>225</v>
      </c>
      <c r="K52" s="15">
        <f t="shared" si="1"/>
        <v>72.811131</v>
      </c>
      <c r="L52" s="15">
        <v>72.811131</v>
      </c>
      <c r="M52" s="15"/>
      <c r="N52" s="15"/>
      <c r="O52" s="15"/>
      <c r="P52" s="15" t="s">
        <v>226</v>
      </c>
      <c r="Q52" s="26" t="s">
        <v>227</v>
      </c>
    </row>
    <row r="53" s="2" customFormat="1" ht="69" customHeight="1" spans="1:17">
      <c r="A53" s="18">
        <v>45</v>
      </c>
      <c r="B53" s="15" t="s">
        <v>270</v>
      </c>
      <c r="C53" s="15" t="s">
        <v>222</v>
      </c>
      <c r="D53" s="15" t="s">
        <v>222</v>
      </c>
      <c r="E53" s="15" t="s">
        <v>223</v>
      </c>
      <c r="F53" s="15" t="s">
        <v>26</v>
      </c>
      <c r="G53" s="15" t="s">
        <v>271</v>
      </c>
      <c r="H53" s="15" t="s">
        <v>272</v>
      </c>
      <c r="I53" s="15" t="s">
        <v>272</v>
      </c>
      <c r="J53" s="24" t="s">
        <v>225</v>
      </c>
      <c r="K53" s="15">
        <f t="shared" si="1"/>
        <v>87.696115</v>
      </c>
      <c r="L53" s="15">
        <v>87.696115</v>
      </c>
      <c r="M53" s="15"/>
      <c r="N53" s="15"/>
      <c r="O53" s="15"/>
      <c r="P53" s="15" t="s">
        <v>226</v>
      </c>
      <c r="Q53" s="26" t="s">
        <v>227</v>
      </c>
    </row>
    <row r="54" s="2" customFormat="1" ht="69" customHeight="1" spans="1:17">
      <c r="A54" s="18">
        <v>46</v>
      </c>
      <c r="B54" s="15" t="s">
        <v>273</v>
      </c>
      <c r="C54" s="15" t="s">
        <v>222</v>
      </c>
      <c r="D54" s="15" t="s">
        <v>222</v>
      </c>
      <c r="E54" s="15" t="s">
        <v>223</v>
      </c>
      <c r="F54" s="15" t="s">
        <v>26</v>
      </c>
      <c r="G54" s="15" t="s">
        <v>274</v>
      </c>
      <c r="H54" s="15" t="s">
        <v>275</v>
      </c>
      <c r="I54" s="15" t="s">
        <v>275</v>
      </c>
      <c r="J54" s="24" t="s">
        <v>225</v>
      </c>
      <c r="K54" s="15">
        <f t="shared" si="1"/>
        <v>163.825676</v>
      </c>
      <c r="L54" s="15">
        <v>163.825676</v>
      </c>
      <c r="M54" s="15"/>
      <c r="N54" s="15"/>
      <c r="O54" s="15"/>
      <c r="P54" s="15" t="s">
        <v>226</v>
      </c>
      <c r="Q54" s="26" t="s">
        <v>227</v>
      </c>
    </row>
    <row r="55" s="2" customFormat="1" ht="69" customHeight="1" spans="1:17">
      <c r="A55" s="18">
        <v>47</v>
      </c>
      <c r="B55" s="15" t="s">
        <v>276</v>
      </c>
      <c r="C55" s="15" t="s">
        <v>222</v>
      </c>
      <c r="D55" s="15" t="s">
        <v>222</v>
      </c>
      <c r="E55" s="15" t="s">
        <v>223</v>
      </c>
      <c r="F55" s="15" t="s">
        <v>26</v>
      </c>
      <c r="G55" s="15" t="s">
        <v>277</v>
      </c>
      <c r="H55" s="15" t="s">
        <v>278</v>
      </c>
      <c r="I55" s="15" t="s">
        <v>278</v>
      </c>
      <c r="J55" s="24" t="s">
        <v>225</v>
      </c>
      <c r="K55" s="15">
        <f t="shared" si="1"/>
        <v>62.976525</v>
      </c>
      <c r="L55" s="15">
        <v>62.976525</v>
      </c>
      <c r="M55" s="15"/>
      <c r="N55" s="15"/>
      <c r="O55" s="15"/>
      <c r="P55" s="15" t="s">
        <v>226</v>
      </c>
      <c r="Q55" s="26" t="s">
        <v>227</v>
      </c>
    </row>
    <row r="56" s="2" customFormat="1" ht="69" customHeight="1" spans="1:17">
      <c r="A56" s="18">
        <v>48</v>
      </c>
      <c r="B56" s="15" t="s">
        <v>279</v>
      </c>
      <c r="C56" s="15" t="s">
        <v>222</v>
      </c>
      <c r="D56" s="15" t="s">
        <v>222</v>
      </c>
      <c r="E56" s="15" t="s">
        <v>223</v>
      </c>
      <c r="F56" s="15" t="s">
        <v>26</v>
      </c>
      <c r="G56" s="15" t="s">
        <v>280</v>
      </c>
      <c r="H56" s="15" t="s">
        <v>281</v>
      </c>
      <c r="I56" s="15" t="s">
        <v>281</v>
      </c>
      <c r="J56" s="24" t="s">
        <v>225</v>
      </c>
      <c r="K56" s="15">
        <f t="shared" si="1"/>
        <v>20.4727</v>
      </c>
      <c r="L56" s="15">
        <v>20.4727</v>
      </c>
      <c r="M56" s="15"/>
      <c r="N56" s="15"/>
      <c r="O56" s="15"/>
      <c r="P56" s="15" t="s">
        <v>226</v>
      </c>
      <c r="Q56" s="26" t="s">
        <v>227</v>
      </c>
    </row>
    <row r="57" s="2" customFormat="1" ht="69" customHeight="1" spans="1:17">
      <c r="A57" s="18">
        <v>49</v>
      </c>
      <c r="B57" s="15" t="s">
        <v>282</v>
      </c>
      <c r="C57" s="15" t="s">
        <v>222</v>
      </c>
      <c r="D57" s="15" t="s">
        <v>222</v>
      </c>
      <c r="E57" s="15" t="s">
        <v>223</v>
      </c>
      <c r="F57" s="15" t="s">
        <v>26</v>
      </c>
      <c r="G57" s="15" t="s">
        <v>283</v>
      </c>
      <c r="H57" s="15" t="s">
        <v>284</v>
      </c>
      <c r="I57" s="15" t="s">
        <v>284</v>
      </c>
      <c r="J57" s="24" t="s">
        <v>225</v>
      </c>
      <c r="K57" s="15">
        <f t="shared" si="1"/>
        <v>28.4121</v>
      </c>
      <c r="L57" s="15">
        <v>28.4121</v>
      </c>
      <c r="M57" s="15"/>
      <c r="N57" s="15"/>
      <c r="O57" s="15"/>
      <c r="P57" s="15" t="s">
        <v>226</v>
      </c>
      <c r="Q57" s="26" t="s">
        <v>227</v>
      </c>
    </row>
    <row r="58" s="2" customFormat="1" ht="69" customHeight="1" spans="1:17">
      <c r="A58" s="18">
        <v>50</v>
      </c>
      <c r="B58" s="15" t="s">
        <v>285</v>
      </c>
      <c r="C58" s="15" t="s">
        <v>222</v>
      </c>
      <c r="D58" s="15" t="s">
        <v>222</v>
      </c>
      <c r="E58" s="15" t="s">
        <v>223</v>
      </c>
      <c r="F58" s="15" t="s">
        <v>26</v>
      </c>
      <c r="G58" s="15" t="s">
        <v>283</v>
      </c>
      <c r="H58" s="15" t="s">
        <v>286</v>
      </c>
      <c r="I58" s="15" t="s">
        <v>286</v>
      </c>
      <c r="J58" s="24" t="s">
        <v>225</v>
      </c>
      <c r="K58" s="15">
        <f t="shared" si="1"/>
        <v>48.296866</v>
      </c>
      <c r="L58" s="15">
        <v>48.296866</v>
      </c>
      <c r="M58" s="15"/>
      <c r="N58" s="15"/>
      <c r="O58" s="15"/>
      <c r="P58" s="15" t="s">
        <v>226</v>
      </c>
      <c r="Q58" s="26" t="s">
        <v>227</v>
      </c>
    </row>
    <row r="59" s="2" customFormat="1" ht="69" customHeight="1" spans="1:17">
      <c r="A59" s="18">
        <v>51</v>
      </c>
      <c r="B59" s="15" t="s">
        <v>287</v>
      </c>
      <c r="C59" s="15" t="s">
        <v>222</v>
      </c>
      <c r="D59" s="15" t="s">
        <v>222</v>
      </c>
      <c r="E59" s="15" t="s">
        <v>223</v>
      </c>
      <c r="F59" s="15" t="s">
        <v>26</v>
      </c>
      <c r="G59" s="15" t="s">
        <v>283</v>
      </c>
      <c r="H59" s="15" t="s">
        <v>288</v>
      </c>
      <c r="I59" s="15" t="s">
        <v>288</v>
      </c>
      <c r="J59" s="24" t="s">
        <v>225</v>
      </c>
      <c r="K59" s="15">
        <f t="shared" si="1"/>
        <v>15.7418</v>
      </c>
      <c r="L59" s="15">
        <f>15.7412+0.0006</f>
        <v>15.7418</v>
      </c>
      <c r="M59" s="15"/>
      <c r="N59" s="15"/>
      <c r="O59" s="15"/>
      <c r="P59" s="15" t="s">
        <v>226</v>
      </c>
      <c r="Q59" s="26" t="s">
        <v>227</v>
      </c>
    </row>
    <row r="60" s="2" customFormat="1" ht="69" customHeight="1" spans="1:17">
      <c r="A60" s="18">
        <v>52</v>
      </c>
      <c r="B60" s="15" t="s">
        <v>289</v>
      </c>
      <c r="C60" s="15" t="s">
        <v>222</v>
      </c>
      <c r="D60" s="15" t="s">
        <v>222</v>
      </c>
      <c r="E60" s="15" t="s">
        <v>223</v>
      </c>
      <c r="F60" s="15" t="s">
        <v>26</v>
      </c>
      <c r="G60" s="15" t="s">
        <v>290</v>
      </c>
      <c r="H60" s="15" t="s">
        <v>291</v>
      </c>
      <c r="I60" s="15" t="s">
        <v>291</v>
      </c>
      <c r="J60" s="24" t="s">
        <v>225</v>
      </c>
      <c r="K60" s="15">
        <f t="shared" si="1"/>
        <v>104.82</v>
      </c>
      <c r="L60" s="15">
        <v>104.82</v>
      </c>
      <c r="M60" s="15"/>
      <c r="N60" s="15"/>
      <c r="O60" s="15"/>
      <c r="P60" s="15"/>
      <c r="Q60" s="26" t="s">
        <v>292</v>
      </c>
    </row>
    <row r="61" s="2" customFormat="1" ht="60" customHeight="1" spans="1:17">
      <c r="A61" s="18">
        <v>53</v>
      </c>
      <c r="B61" s="15" t="s">
        <v>293</v>
      </c>
      <c r="C61" s="15" t="s">
        <v>222</v>
      </c>
      <c r="D61" s="15" t="s">
        <v>222</v>
      </c>
      <c r="E61" s="15" t="s">
        <v>223</v>
      </c>
      <c r="F61" s="15" t="s">
        <v>26</v>
      </c>
      <c r="G61" s="15" t="s">
        <v>294</v>
      </c>
      <c r="H61" s="15" t="s">
        <v>295</v>
      </c>
      <c r="I61" s="15" t="s">
        <v>295</v>
      </c>
      <c r="J61" s="24" t="s">
        <v>225</v>
      </c>
      <c r="K61" s="15">
        <f t="shared" si="1"/>
        <v>124.6012</v>
      </c>
      <c r="L61" s="15">
        <v>124.6012</v>
      </c>
      <c r="M61" s="15"/>
      <c r="N61" s="15"/>
      <c r="O61" s="15"/>
      <c r="P61" s="15"/>
      <c r="Q61" s="26" t="s">
        <v>292</v>
      </c>
    </row>
    <row r="62" s="2" customFormat="1" ht="60" customHeight="1" spans="1:17">
      <c r="A62" s="18">
        <v>54</v>
      </c>
      <c r="B62" s="15" t="s">
        <v>296</v>
      </c>
      <c r="C62" s="15" t="s">
        <v>222</v>
      </c>
      <c r="D62" s="15" t="s">
        <v>222</v>
      </c>
      <c r="E62" s="15" t="s">
        <v>223</v>
      </c>
      <c r="F62" s="15" t="s">
        <v>26</v>
      </c>
      <c r="G62" s="15" t="s">
        <v>297</v>
      </c>
      <c r="H62" s="15" t="s">
        <v>298</v>
      </c>
      <c r="I62" s="15" t="s">
        <v>298</v>
      </c>
      <c r="J62" s="24" t="s">
        <v>225</v>
      </c>
      <c r="K62" s="15">
        <f t="shared" si="1"/>
        <v>59.4092</v>
      </c>
      <c r="L62" s="15">
        <v>59.4092</v>
      </c>
      <c r="M62" s="15"/>
      <c r="N62" s="15"/>
      <c r="O62" s="15"/>
      <c r="P62" s="15"/>
      <c r="Q62" s="26" t="s">
        <v>292</v>
      </c>
    </row>
    <row r="63" s="2" customFormat="1" ht="60" customHeight="1" spans="1:17">
      <c r="A63" s="18">
        <v>55</v>
      </c>
      <c r="B63" s="15" t="s">
        <v>299</v>
      </c>
      <c r="C63" s="15" t="s">
        <v>222</v>
      </c>
      <c r="D63" s="15" t="s">
        <v>222</v>
      </c>
      <c r="E63" s="15" t="s">
        <v>223</v>
      </c>
      <c r="F63" s="15" t="s">
        <v>26</v>
      </c>
      <c r="G63" s="15" t="s">
        <v>300</v>
      </c>
      <c r="H63" s="15" t="s">
        <v>301</v>
      </c>
      <c r="I63" s="15" t="s">
        <v>302</v>
      </c>
      <c r="J63" s="24" t="s">
        <v>39</v>
      </c>
      <c r="K63" s="15">
        <f t="shared" si="1"/>
        <v>292.2</v>
      </c>
      <c r="L63" s="15"/>
      <c r="M63" s="15">
        <v>292.2</v>
      </c>
      <c r="N63" s="15"/>
      <c r="O63" s="15"/>
      <c r="P63" s="15" t="s">
        <v>303</v>
      </c>
      <c r="Q63" s="26" t="s">
        <v>304</v>
      </c>
    </row>
    <row r="64" s="2" customFormat="1" ht="60" customHeight="1" spans="1:17">
      <c r="A64" s="18">
        <v>56</v>
      </c>
      <c r="B64" s="15" t="s">
        <v>305</v>
      </c>
      <c r="C64" s="15" t="s">
        <v>222</v>
      </c>
      <c r="D64" s="15" t="s">
        <v>222</v>
      </c>
      <c r="E64" s="15" t="s">
        <v>223</v>
      </c>
      <c r="F64" s="15" t="s">
        <v>26</v>
      </c>
      <c r="G64" s="15" t="s">
        <v>300</v>
      </c>
      <c r="H64" s="15" t="s">
        <v>306</v>
      </c>
      <c r="I64" s="15" t="s">
        <v>307</v>
      </c>
      <c r="J64" s="24" t="s">
        <v>216</v>
      </c>
      <c r="K64" s="15">
        <f t="shared" si="1"/>
        <v>217.8</v>
      </c>
      <c r="L64" s="15"/>
      <c r="M64" s="15">
        <v>217.8</v>
      </c>
      <c r="N64" s="15"/>
      <c r="O64" s="15"/>
      <c r="P64" s="15" t="s">
        <v>308</v>
      </c>
      <c r="Q64" s="26" t="s">
        <v>309</v>
      </c>
    </row>
    <row r="65" s="2" customFormat="1" ht="60" customHeight="1" spans="1:17">
      <c r="A65" s="18">
        <v>57</v>
      </c>
      <c r="B65" s="15" t="s">
        <v>310</v>
      </c>
      <c r="C65" s="15" t="s">
        <v>222</v>
      </c>
      <c r="D65" s="15" t="s">
        <v>222</v>
      </c>
      <c r="E65" s="15" t="s">
        <v>223</v>
      </c>
      <c r="F65" s="15" t="s">
        <v>26</v>
      </c>
      <c r="G65" s="15" t="s">
        <v>300</v>
      </c>
      <c r="H65" s="15" t="s">
        <v>311</v>
      </c>
      <c r="I65" s="15" t="s">
        <v>312</v>
      </c>
      <c r="J65" s="24" t="s">
        <v>39</v>
      </c>
      <c r="K65" s="15">
        <f t="shared" si="1"/>
        <v>20.738254</v>
      </c>
      <c r="L65" s="15">
        <v>20.738254</v>
      </c>
      <c r="M65" s="15"/>
      <c r="N65" s="15"/>
      <c r="O65" s="15"/>
      <c r="P65" s="15" t="s">
        <v>313</v>
      </c>
      <c r="Q65" s="26" t="s">
        <v>314</v>
      </c>
    </row>
    <row r="66" s="2" customFormat="1" ht="60" customHeight="1" spans="1:17">
      <c r="A66" s="18">
        <v>58</v>
      </c>
      <c r="B66" s="15" t="s">
        <v>315</v>
      </c>
      <c r="C66" s="15" t="s">
        <v>222</v>
      </c>
      <c r="D66" s="15" t="s">
        <v>222</v>
      </c>
      <c r="E66" s="15" t="s">
        <v>223</v>
      </c>
      <c r="F66" s="15" t="s">
        <v>26</v>
      </c>
      <c r="G66" s="15" t="s">
        <v>316</v>
      </c>
      <c r="H66" s="15" t="s">
        <v>317</v>
      </c>
      <c r="I66" s="15" t="s">
        <v>317</v>
      </c>
      <c r="J66" s="15" t="s">
        <v>318</v>
      </c>
      <c r="K66" s="15">
        <f t="shared" si="1"/>
        <v>144</v>
      </c>
      <c r="L66" s="15">
        <v>144</v>
      </c>
      <c r="M66" s="15"/>
      <c r="N66" s="15"/>
      <c r="O66" s="15"/>
      <c r="P66" s="15" t="s">
        <v>226</v>
      </c>
      <c r="Q66" s="26" t="s">
        <v>227</v>
      </c>
    </row>
    <row r="67" s="2" customFormat="1" ht="60" customHeight="1" spans="1:17">
      <c r="A67" s="18">
        <v>59</v>
      </c>
      <c r="B67" s="15" t="s">
        <v>319</v>
      </c>
      <c r="C67" s="15" t="s">
        <v>222</v>
      </c>
      <c r="D67" s="15" t="s">
        <v>222</v>
      </c>
      <c r="E67" s="15" t="s">
        <v>223</v>
      </c>
      <c r="F67" s="15" t="s">
        <v>26</v>
      </c>
      <c r="G67" s="15" t="s">
        <v>316</v>
      </c>
      <c r="H67" s="15" t="s">
        <v>320</v>
      </c>
      <c r="I67" s="15" t="s">
        <v>320</v>
      </c>
      <c r="J67" s="15" t="s">
        <v>318</v>
      </c>
      <c r="K67" s="15">
        <f t="shared" si="1"/>
        <v>12</v>
      </c>
      <c r="L67" s="15">
        <v>12</v>
      </c>
      <c r="M67" s="15"/>
      <c r="N67" s="15"/>
      <c r="O67" s="15"/>
      <c r="P67" s="15" t="s">
        <v>226</v>
      </c>
      <c r="Q67" s="26" t="s">
        <v>227</v>
      </c>
    </row>
    <row r="68" s="2" customFormat="1" ht="60" customHeight="1" spans="1:17">
      <c r="A68" s="18">
        <v>60</v>
      </c>
      <c r="B68" s="15" t="s">
        <v>321</v>
      </c>
      <c r="C68" s="15" t="s">
        <v>222</v>
      </c>
      <c r="D68" s="15" t="s">
        <v>222</v>
      </c>
      <c r="E68" s="15" t="s">
        <v>223</v>
      </c>
      <c r="F68" s="15" t="s">
        <v>26</v>
      </c>
      <c r="G68" s="15" t="s">
        <v>322</v>
      </c>
      <c r="H68" s="15" t="s">
        <v>323</v>
      </c>
      <c r="I68" s="15" t="s">
        <v>323</v>
      </c>
      <c r="J68" s="15" t="s">
        <v>318</v>
      </c>
      <c r="K68" s="15">
        <f t="shared" si="1"/>
        <v>41</v>
      </c>
      <c r="L68" s="15">
        <v>41</v>
      </c>
      <c r="M68" s="15"/>
      <c r="N68" s="15"/>
      <c r="O68" s="15"/>
      <c r="P68" s="15" t="s">
        <v>226</v>
      </c>
      <c r="Q68" s="26" t="s">
        <v>227</v>
      </c>
    </row>
    <row r="69" s="2" customFormat="1" ht="60" customHeight="1" spans="1:17">
      <c r="A69" s="18">
        <v>61</v>
      </c>
      <c r="B69" s="15" t="s">
        <v>324</v>
      </c>
      <c r="C69" s="15" t="s">
        <v>222</v>
      </c>
      <c r="D69" s="15" t="s">
        <v>222</v>
      </c>
      <c r="E69" s="15" t="s">
        <v>223</v>
      </c>
      <c r="F69" s="15" t="s">
        <v>26</v>
      </c>
      <c r="G69" s="15" t="s">
        <v>325</v>
      </c>
      <c r="H69" s="15" t="s">
        <v>326</v>
      </c>
      <c r="I69" s="15" t="s">
        <v>326</v>
      </c>
      <c r="J69" s="15" t="s">
        <v>318</v>
      </c>
      <c r="K69" s="15">
        <f t="shared" si="1"/>
        <v>52</v>
      </c>
      <c r="L69" s="15">
        <v>52</v>
      </c>
      <c r="M69" s="15"/>
      <c r="N69" s="15"/>
      <c r="O69" s="15"/>
      <c r="P69" s="15" t="s">
        <v>226</v>
      </c>
      <c r="Q69" s="26" t="s">
        <v>227</v>
      </c>
    </row>
    <row r="70" s="2" customFormat="1" ht="60" customHeight="1" spans="1:17">
      <c r="A70" s="18">
        <v>62</v>
      </c>
      <c r="B70" s="15" t="s">
        <v>327</v>
      </c>
      <c r="C70" s="15" t="s">
        <v>222</v>
      </c>
      <c r="D70" s="15" t="s">
        <v>222</v>
      </c>
      <c r="E70" s="15" t="s">
        <v>223</v>
      </c>
      <c r="F70" s="15" t="s">
        <v>26</v>
      </c>
      <c r="G70" s="15" t="s">
        <v>328</v>
      </c>
      <c r="H70" s="15" t="s">
        <v>329</v>
      </c>
      <c r="I70" s="15" t="s">
        <v>329</v>
      </c>
      <c r="J70" s="15" t="s">
        <v>318</v>
      </c>
      <c r="K70" s="15">
        <f t="shared" si="1"/>
        <v>52</v>
      </c>
      <c r="L70" s="15">
        <v>52</v>
      </c>
      <c r="M70" s="15"/>
      <c r="N70" s="15"/>
      <c r="O70" s="15"/>
      <c r="P70" s="15" t="s">
        <v>226</v>
      </c>
      <c r="Q70" s="26" t="s">
        <v>227</v>
      </c>
    </row>
    <row r="71" s="2" customFormat="1" ht="60" customHeight="1" spans="1:17">
      <c r="A71" s="18">
        <v>63</v>
      </c>
      <c r="B71" s="15" t="s">
        <v>330</v>
      </c>
      <c r="C71" s="15" t="s">
        <v>222</v>
      </c>
      <c r="D71" s="15" t="s">
        <v>222</v>
      </c>
      <c r="E71" s="15" t="s">
        <v>223</v>
      </c>
      <c r="F71" s="15" t="s">
        <v>26</v>
      </c>
      <c r="G71" s="15" t="s">
        <v>331</v>
      </c>
      <c r="H71" s="15" t="s">
        <v>332</v>
      </c>
      <c r="I71" s="15" t="s">
        <v>332</v>
      </c>
      <c r="J71" s="15" t="s">
        <v>318</v>
      </c>
      <c r="K71" s="15">
        <f t="shared" si="1"/>
        <v>20</v>
      </c>
      <c r="L71" s="15">
        <v>20</v>
      </c>
      <c r="M71" s="15"/>
      <c r="N71" s="15"/>
      <c r="O71" s="15"/>
      <c r="P71" s="15" t="s">
        <v>226</v>
      </c>
      <c r="Q71" s="26" t="s">
        <v>227</v>
      </c>
    </row>
    <row r="72" s="2" customFormat="1" ht="60" customHeight="1" spans="1:17">
      <c r="A72" s="18">
        <v>64</v>
      </c>
      <c r="B72" s="15" t="s">
        <v>333</v>
      </c>
      <c r="C72" s="15" t="s">
        <v>222</v>
      </c>
      <c r="D72" s="15" t="s">
        <v>222</v>
      </c>
      <c r="E72" s="15" t="s">
        <v>223</v>
      </c>
      <c r="F72" s="15" t="s">
        <v>26</v>
      </c>
      <c r="G72" s="15" t="s">
        <v>331</v>
      </c>
      <c r="H72" s="15" t="s">
        <v>334</v>
      </c>
      <c r="I72" s="15" t="s">
        <v>334</v>
      </c>
      <c r="J72" s="15" t="s">
        <v>318</v>
      </c>
      <c r="K72" s="15">
        <f t="shared" si="1"/>
        <v>14</v>
      </c>
      <c r="L72" s="15">
        <v>14</v>
      </c>
      <c r="M72" s="15"/>
      <c r="N72" s="15"/>
      <c r="O72" s="15"/>
      <c r="P72" s="15" t="s">
        <v>226</v>
      </c>
      <c r="Q72" s="26" t="s">
        <v>227</v>
      </c>
    </row>
    <row r="73" s="2" customFormat="1" ht="60" customHeight="1" spans="1:17">
      <c r="A73" s="18">
        <v>65</v>
      </c>
      <c r="B73" s="15" t="s">
        <v>335</v>
      </c>
      <c r="C73" s="15" t="s">
        <v>222</v>
      </c>
      <c r="D73" s="15" t="s">
        <v>222</v>
      </c>
      <c r="E73" s="15" t="s">
        <v>223</v>
      </c>
      <c r="F73" s="15" t="s">
        <v>26</v>
      </c>
      <c r="G73" s="15" t="s">
        <v>331</v>
      </c>
      <c r="H73" s="15" t="s">
        <v>336</v>
      </c>
      <c r="I73" s="15" t="s">
        <v>336</v>
      </c>
      <c r="J73" s="15" t="s">
        <v>318</v>
      </c>
      <c r="K73" s="15">
        <f t="shared" si="1"/>
        <v>19</v>
      </c>
      <c r="L73" s="15">
        <v>19</v>
      </c>
      <c r="M73" s="15"/>
      <c r="N73" s="15"/>
      <c r="O73" s="15"/>
      <c r="P73" s="15" t="s">
        <v>226</v>
      </c>
      <c r="Q73" s="26" t="s">
        <v>227</v>
      </c>
    </row>
    <row r="74" s="2" customFormat="1" ht="60" customHeight="1" spans="1:17">
      <c r="A74" s="18">
        <v>66</v>
      </c>
      <c r="B74" s="15" t="s">
        <v>337</v>
      </c>
      <c r="C74" s="15" t="s">
        <v>222</v>
      </c>
      <c r="D74" s="15" t="s">
        <v>222</v>
      </c>
      <c r="E74" s="15" t="s">
        <v>223</v>
      </c>
      <c r="F74" s="15" t="s">
        <v>26</v>
      </c>
      <c r="G74" s="15" t="s">
        <v>331</v>
      </c>
      <c r="H74" s="15" t="s">
        <v>338</v>
      </c>
      <c r="I74" s="15" t="s">
        <v>338</v>
      </c>
      <c r="J74" s="15" t="s">
        <v>318</v>
      </c>
      <c r="K74" s="15">
        <f t="shared" si="1"/>
        <v>16</v>
      </c>
      <c r="L74" s="15">
        <v>16</v>
      </c>
      <c r="M74" s="15"/>
      <c r="N74" s="15"/>
      <c r="O74" s="15"/>
      <c r="P74" s="15" t="s">
        <v>226</v>
      </c>
      <c r="Q74" s="26" t="s">
        <v>227</v>
      </c>
    </row>
    <row r="75" s="2" customFormat="1" ht="60" customHeight="1" spans="1:17">
      <c r="A75" s="18">
        <v>67</v>
      </c>
      <c r="B75" s="15" t="s">
        <v>339</v>
      </c>
      <c r="C75" s="15" t="s">
        <v>222</v>
      </c>
      <c r="D75" s="15" t="s">
        <v>222</v>
      </c>
      <c r="E75" s="15" t="s">
        <v>223</v>
      </c>
      <c r="F75" s="15" t="s">
        <v>26</v>
      </c>
      <c r="G75" s="15" t="s">
        <v>340</v>
      </c>
      <c r="H75" s="15" t="s">
        <v>341</v>
      </c>
      <c r="I75" s="15" t="s">
        <v>341</v>
      </c>
      <c r="J75" s="15" t="s">
        <v>318</v>
      </c>
      <c r="K75" s="15">
        <f t="shared" si="1"/>
        <v>33</v>
      </c>
      <c r="L75" s="15">
        <v>33</v>
      </c>
      <c r="M75" s="15"/>
      <c r="N75" s="15"/>
      <c r="O75" s="15"/>
      <c r="P75" s="15"/>
      <c r="Q75" s="26" t="s">
        <v>292</v>
      </c>
    </row>
    <row r="76" s="2" customFormat="1" ht="60" customHeight="1" spans="1:17">
      <c r="A76" s="18">
        <v>68</v>
      </c>
      <c r="B76" s="15" t="s">
        <v>342</v>
      </c>
      <c r="C76" s="15" t="s">
        <v>222</v>
      </c>
      <c r="D76" s="15" t="s">
        <v>222</v>
      </c>
      <c r="E76" s="15" t="s">
        <v>223</v>
      </c>
      <c r="F76" s="15" t="s">
        <v>26</v>
      </c>
      <c r="G76" s="15" t="s">
        <v>343</v>
      </c>
      <c r="H76" s="15" t="s">
        <v>344</v>
      </c>
      <c r="I76" s="15" t="s">
        <v>344</v>
      </c>
      <c r="J76" s="15" t="s">
        <v>318</v>
      </c>
      <c r="K76" s="15">
        <f t="shared" si="1"/>
        <v>154</v>
      </c>
      <c r="L76" s="15">
        <v>154</v>
      </c>
      <c r="M76" s="15"/>
      <c r="N76" s="15"/>
      <c r="O76" s="15"/>
      <c r="P76" s="15"/>
      <c r="Q76" s="26" t="s">
        <v>292</v>
      </c>
    </row>
    <row r="77" s="2" customFormat="1" ht="55" customHeight="1" spans="1:17">
      <c r="A77" s="18">
        <v>69</v>
      </c>
      <c r="B77" s="15" t="s">
        <v>345</v>
      </c>
      <c r="C77" s="15" t="s">
        <v>222</v>
      </c>
      <c r="D77" s="15" t="s">
        <v>222</v>
      </c>
      <c r="E77" s="15" t="s">
        <v>223</v>
      </c>
      <c r="F77" s="15" t="s">
        <v>26</v>
      </c>
      <c r="G77" s="15" t="s">
        <v>346</v>
      </c>
      <c r="H77" s="15" t="s">
        <v>347</v>
      </c>
      <c r="I77" s="15" t="s">
        <v>347</v>
      </c>
      <c r="J77" s="15" t="s">
        <v>318</v>
      </c>
      <c r="K77" s="15">
        <f t="shared" si="1"/>
        <v>43</v>
      </c>
      <c r="L77" s="15">
        <v>43</v>
      </c>
      <c r="M77" s="15"/>
      <c r="N77" s="15"/>
      <c r="O77" s="15"/>
      <c r="P77" s="15"/>
      <c r="Q77" s="26" t="s">
        <v>292</v>
      </c>
    </row>
    <row r="78" s="2" customFormat="1" ht="55" customHeight="1" spans="1:17">
      <c r="A78" s="18">
        <v>70</v>
      </c>
      <c r="B78" s="15" t="s">
        <v>305</v>
      </c>
      <c r="C78" s="15" t="s">
        <v>222</v>
      </c>
      <c r="D78" s="15" t="s">
        <v>222</v>
      </c>
      <c r="E78" s="15" t="s">
        <v>223</v>
      </c>
      <c r="F78" s="15" t="s">
        <v>26</v>
      </c>
      <c r="G78" s="15" t="s">
        <v>300</v>
      </c>
      <c r="H78" s="15" t="s">
        <v>306</v>
      </c>
      <c r="I78" s="15" t="s">
        <v>348</v>
      </c>
      <c r="J78" s="15" t="s">
        <v>349</v>
      </c>
      <c r="K78" s="15">
        <f t="shared" si="1"/>
        <v>50</v>
      </c>
      <c r="L78" s="15">
        <v>50</v>
      </c>
      <c r="M78" s="15"/>
      <c r="N78" s="15"/>
      <c r="O78" s="15"/>
      <c r="P78" s="15" t="s">
        <v>350</v>
      </c>
      <c r="Q78" s="26" t="s">
        <v>309</v>
      </c>
    </row>
    <row r="79" s="2" customFormat="1" ht="55" customHeight="1" spans="1:17">
      <c r="A79" s="18">
        <v>71</v>
      </c>
      <c r="B79" s="15" t="s">
        <v>351</v>
      </c>
      <c r="C79" s="15" t="s">
        <v>222</v>
      </c>
      <c r="D79" s="15" t="s">
        <v>222</v>
      </c>
      <c r="E79" s="15" t="s">
        <v>223</v>
      </c>
      <c r="F79" s="15" t="s">
        <v>26</v>
      </c>
      <c r="G79" s="15" t="s">
        <v>300</v>
      </c>
      <c r="H79" s="15" t="s">
        <v>311</v>
      </c>
      <c r="I79" s="15" t="s">
        <v>312</v>
      </c>
      <c r="J79" s="15" t="s">
        <v>39</v>
      </c>
      <c r="K79" s="15">
        <f t="shared" si="1"/>
        <v>60</v>
      </c>
      <c r="L79" s="15"/>
      <c r="M79" s="15"/>
      <c r="N79" s="15">
        <v>60</v>
      </c>
      <c r="O79" s="15"/>
      <c r="P79" s="15" t="s">
        <v>313</v>
      </c>
      <c r="Q79" s="26" t="s">
        <v>314</v>
      </c>
    </row>
    <row r="80" s="2" customFormat="1" ht="89" customHeight="1" spans="1:17">
      <c r="A80" s="18">
        <v>72</v>
      </c>
      <c r="B80" s="15" t="s">
        <v>352</v>
      </c>
      <c r="C80" s="15" t="s">
        <v>353</v>
      </c>
      <c r="D80" s="15" t="s">
        <v>353</v>
      </c>
      <c r="E80" s="15" t="s">
        <v>354</v>
      </c>
      <c r="F80" s="15" t="s">
        <v>355</v>
      </c>
      <c r="G80" s="15" t="s">
        <v>356</v>
      </c>
      <c r="H80" s="15" t="s">
        <v>357</v>
      </c>
      <c r="I80" s="15" t="s">
        <v>358</v>
      </c>
      <c r="J80" s="15" t="s">
        <v>359</v>
      </c>
      <c r="K80" s="15">
        <f t="shared" si="1"/>
        <v>400</v>
      </c>
      <c r="L80" s="15">
        <v>244</v>
      </c>
      <c r="M80" s="15">
        <v>156</v>
      </c>
      <c r="N80" s="15"/>
      <c r="O80" s="15"/>
      <c r="P80" s="15" t="s">
        <v>360</v>
      </c>
      <c r="Q80" s="26" t="s">
        <v>361</v>
      </c>
    </row>
    <row r="81" s="2" customFormat="1" ht="29" customHeight="1" spans="1:17">
      <c r="A81" s="29" t="s">
        <v>362</v>
      </c>
      <c r="B81" s="17" t="s">
        <v>363</v>
      </c>
      <c r="C81" s="15"/>
      <c r="D81" s="15"/>
      <c r="E81" s="15"/>
      <c r="F81" s="15"/>
      <c r="G81" s="15"/>
      <c r="H81" s="15"/>
      <c r="I81" s="15"/>
      <c r="J81" s="15"/>
      <c r="K81" s="15">
        <f>SUM(K82:K91)</f>
        <v>4662.29</v>
      </c>
      <c r="L81" s="15">
        <f>SUM(L82:L91)</f>
        <v>4623.8</v>
      </c>
      <c r="M81" s="15">
        <f>SUM(M82:M91)</f>
        <v>20</v>
      </c>
      <c r="N81" s="15">
        <f>SUM(N82:N91)</f>
        <v>0</v>
      </c>
      <c r="O81" s="15">
        <f>SUM(O82:O91)</f>
        <v>18.49</v>
      </c>
      <c r="P81" s="15"/>
      <c r="Q81" s="26"/>
    </row>
    <row r="82" s="2" customFormat="1" ht="70" customHeight="1" spans="1:17">
      <c r="A82" s="18">
        <v>73</v>
      </c>
      <c r="B82" s="15" t="s">
        <v>364</v>
      </c>
      <c r="C82" s="15" t="s">
        <v>365</v>
      </c>
      <c r="D82" s="15" t="s">
        <v>365</v>
      </c>
      <c r="E82" s="15" t="s">
        <v>366</v>
      </c>
      <c r="F82" s="15" t="s">
        <v>76</v>
      </c>
      <c r="G82" s="15" t="s">
        <v>367</v>
      </c>
      <c r="H82" s="15" t="s">
        <v>368</v>
      </c>
      <c r="I82" s="15" t="s">
        <v>369</v>
      </c>
      <c r="J82" s="15" t="s">
        <v>370</v>
      </c>
      <c r="K82" s="15">
        <f t="shared" ref="K82:K97" si="2">L82+M82+N82+O82</f>
        <v>15</v>
      </c>
      <c r="L82" s="15">
        <v>15</v>
      </c>
      <c r="M82" s="15"/>
      <c r="N82" s="15"/>
      <c r="O82" s="15"/>
      <c r="P82" s="15"/>
      <c r="Q82" s="26" t="s">
        <v>371</v>
      </c>
    </row>
    <row r="83" s="2" customFormat="1" ht="64" customHeight="1" spans="1:17">
      <c r="A83" s="18">
        <v>74</v>
      </c>
      <c r="B83" s="15" t="s">
        <v>372</v>
      </c>
      <c r="C83" s="15" t="s">
        <v>365</v>
      </c>
      <c r="D83" s="15" t="s">
        <v>365</v>
      </c>
      <c r="E83" s="15" t="s">
        <v>366</v>
      </c>
      <c r="F83" s="15" t="s">
        <v>26</v>
      </c>
      <c r="G83" s="15" t="s">
        <v>373</v>
      </c>
      <c r="H83" s="15" t="s">
        <v>374</v>
      </c>
      <c r="I83" s="15" t="s">
        <v>375</v>
      </c>
      <c r="J83" s="15" t="s">
        <v>376</v>
      </c>
      <c r="K83" s="15">
        <f t="shared" si="2"/>
        <v>15.8</v>
      </c>
      <c r="L83" s="15">
        <v>15.8</v>
      </c>
      <c r="M83" s="15"/>
      <c r="N83" s="15"/>
      <c r="O83" s="15"/>
      <c r="P83" s="15"/>
      <c r="Q83" s="26" t="s">
        <v>377</v>
      </c>
    </row>
    <row r="84" s="2" customFormat="1" ht="65" customHeight="1" spans="1:17">
      <c r="A84" s="18">
        <v>75</v>
      </c>
      <c r="B84" s="15" t="s">
        <v>378</v>
      </c>
      <c r="C84" s="15" t="s">
        <v>365</v>
      </c>
      <c r="D84" s="15" t="s">
        <v>365</v>
      </c>
      <c r="E84" s="15" t="s">
        <v>366</v>
      </c>
      <c r="F84" s="15" t="s">
        <v>76</v>
      </c>
      <c r="G84" s="15" t="s">
        <v>379</v>
      </c>
      <c r="H84" s="15" t="s">
        <v>380</v>
      </c>
      <c r="I84" s="15" t="s">
        <v>381</v>
      </c>
      <c r="J84" s="15" t="s">
        <v>370</v>
      </c>
      <c r="K84" s="15">
        <f t="shared" si="2"/>
        <v>20</v>
      </c>
      <c r="L84" s="15"/>
      <c r="M84" s="15">
        <v>20</v>
      </c>
      <c r="N84" s="15"/>
      <c r="O84" s="15"/>
      <c r="P84" s="15"/>
      <c r="Q84" s="26" t="s">
        <v>382</v>
      </c>
    </row>
    <row r="85" s="2" customFormat="1" ht="99" customHeight="1" spans="1:17">
      <c r="A85" s="18">
        <v>76</v>
      </c>
      <c r="B85" s="15" t="s">
        <v>383</v>
      </c>
      <c r="C85" s="15" t="s">
        <v>365</v>
      </c>
      <c r="D85" s="15" t="s">
        <v>365</v>
      </c>
      <c r="E85" s="15" t="s">
        <v>366</v>
      </c>
      <c r="F85" s="15" t="s">
        <v>26</v>
      </c>
      <c r="G85" s="15" t="s">
        <v>384</v>
      </c>
      <c r="H85" s="15" t="s">
        <v>385</v>
      </c>
      <c r="I85" s="15" t="s">
        <v>386</v>
      </c>
      <c r="J85" s="15" t="s">
        <v>39</v>
      </c>
      <c r="K85" s="15">
        <f t="shared" si="2"/>
        <v>1909</v>
      </c>
      <c r="L85" s="15">
        <v>1909</v>
      </c>
      <c r="M85" s="15"/>
      <c r="N85" s="15"/>
      <c r="O85" s="15"/>
      <c r="P85" s="15"/>
      <c r="Q85" s="26" t="s">
        <v>387</v>
      </c>
    </row>
    <row r="86" s="2" customFormat="1" ht="58" customHeight="1" spans="1:17">
      <c r="A86" s="18">
        <v>77</v>
      </c>
      <c r="B86" s="15" t="s">
        <v>388</v>
      </c>
      <c r="C86" s="15" t="s">
        <v>365</v>
      </c>
      <c r="D86" s="15" t="s">
        <v>365</v>
      </c>
      <c r="E86" s="15" t="s">
        <v>366</v>
      </c>
      <c r="F86" s="15" t="s">
        <v>76</v>
      </c>
      <c r="G86" s="15" t="s">
        <v>379</v>
      </c>
      <c r="H86" s="15" t="s">
        <v>380</v>
      </c>
      <c r="I86" s="15" t="s">
        <v>389</v>
      </c>
      <c r="J86" s="15" t="s">
        <v>39</v>
      </c>
      <c r="K86" s="15">
        <f t="shared" si="2"/>
        <v>24</v>
      </c>
      <c r="L86" s="15">
        <v>24</v>
      </c>
      <c r="M86" s="15"/>
      <c r="N86" s="15"/>
      <c r="O86" s="15"/>
      <c r="P86" s="15"/>
      <c r="Q86" s="26" t="s">
        <v>390</v>
      </c>
    </row>
    <row r="87" s="2" customFormat="1" ht="163" customHeight="1" spans="1:17">
      <c r="A87" s="18">
        <v>78</v>
      </c>
      <c r="B87" s="15" t="s">
        <v>391</v>
      </c>
      <c r="C87" s="15" t="s">
        <v>365</v>
      </c>
      <c r="D87" s="15" t="s">
        <v>365</v>
      </c>
      <c r="E87" s="15" t="s">
        <v>366</v>
      </c>
      <c r="F87" s="15" t="s">
        <v>76</v>
      </c>
      <c r="G87" s="15" t="s">
        <v>392</v>
      </c>
      <c r="H87" s="15" t="s">
        <v>393</v>
      </c>
      <c r="I87" s="15" t="s">
        <v>394</v>
      </c>
      <c r="J87" s="15" t="s">
        <v>39</v>
      </c>
      <c r="K87" s="15">
        <f t="shared" si="2"/>
        <v>10</v>
      </c>
      <c r="L87" s="15">
        <v>10</v>
      </c>
      <c r="M87" s="15"/>
      <c r="N87" s="15"/>
      <c r="O87" s="15"/>
      <c r="P87" s="15"/>
      <c r="Q87" s="26" t="s">
        <v>395</v>
      </c>
    </row>
    <row r="88" s="2" customFormat="1" ht="162" customHeight="1" spans="1:17">
      <c r="A88" s="18">
        <v>79</v>
      </c>
      <c r="B88" s="15" t="s">
        <v>391</v>
      </c>
      <c r="C88" s="15" t="s">
        <v>365</v>
      </c>
      <c r="D88" s="15" t="s">
        <v>365</v>
      </c>
      <c r="E88" s="15" t="s">
        <v>366</v>
      </c>
      <c r="F88" s="15" t="s">
        <v>76</v>
      </c>
      <c r="G88" s="15" t="s">
        <v>396</v>
      </c>
      <c r="H88" s="15" t="s">
        <v>393</v>
      </c>
      <c r="I88" s="15" t="s">
        <v>397</v>
      </c>
      <c r="J88" s="15" t="s">
        <v>39</v>
      </c>
      <c r="K88" s="15">
        <f t="shared" si="2"/>
        <v>20</v>
      </c>
      <c r="L88" s="15">
        <v>20</v>
      </c>
      <c r="M88" s="15"/>
      <c r="N88" s="15"/>
      <c r="O88" s="15"/>
      <c r="P88" s="15"/>
      <c r="Q88" s="26" t="s">
        <v>395</v>
      </c>
    </row>
    <row r="89" s="2" customFormat="1" ht="136" customHeight="1" spans="1:17">
      <c r="A89" s="18">
        <v>80</v>
      </c>
      <c r="B89" s="15" t="s">
        <v>398</v>
      </c>
      <c r="C89" s="15" t="s">
        <v>365</v>
      </c>
      <c r="D89" s="15" t="s">
        <v>365</v>
      </c>
      <c r="E89" s="15" t="s">
        <v>366</v>
      </c>
      <c r="F89" s="15" t="s">
        <v>26</v>
      </c>
      <c r="G89" s="15" t="s">
        <v>399</v>
      </c>
      <c r="H89" s="15" t="s">
        <v>400</v>
      </c>
      <c r="I89" s="15" t="s">
        <v>401</v>
      </c>
      <c r="J89" s="15" t="s">
        <v>39</v>
      </c>
      <c r="K89" s="15">
        <f t="shared" si="2"/>
        <v>1600</v>
      </c>
      <c r="L89" s="15">
        <v>1600</v>
      </c>
      <c r="M89" s="15"/>
      <c r="N89" s="15"/>
      <c r="O89" s="15"/>
      <c r="P89" s="15"/>
      <c r="Q89" s="26" t="s">
        <v>402</v>
      </c>
    </row>
    <row r="90" s="2" customFormat="1" ht="73" customHeight="1" spans="1:17">
      <c r="A90" s="18">
        <v>81</v>
      </c>
      <c r="B90" s="15" t="s">
        <v>403</v>
      </c>
      <c r="C90" s="15" t="s">
        <v>365</v>
      </c>
      <c r="D90" s="15" t="s">
        <v>365</v>
      </c>
      <c r="E90" s="15" t="s">
        <v>366</v>
      </c>
      <c r="F90" s="15" t="s">
        <v>404</v>
      </c>
      <c r="G90" s="15" t="s">
        <v>405</v>
      </c>
      <c r="H90" s="15" t="s">
        <v>406</v>
      </c>
      <c r="I90" s="15" t="s">
        <v>407</v>
      </c>
      <c r="J90" s="15" t="s">
        <v>53</v>
      </c>
      <c r="K90" s="15">
        <f t="shared" si="2"/>
        <v>1030</v>
      </c>
      <c r="L90" s="15">
        <v>1030</v>
      </c>
      <c r="M90" s="15"/>
      <c r="N90" s="15"/>
      <c r="O90" s="15"/>
      <c r="P90" s="15"/>
      <c r="Q90" s="26" t="s">
        <v>408</v>
      </c>
    </row>
    <row r="91" s="2" customFormat="1" ht="60" customHeight="1" spans="1:17">
      <c r="A91" s="18">
        <v>82</v>
      </c>
      <c r="B91" s="15" t="s">
        <v>409</v>
      </c>
      <c r="C91" s="15" t="s">
        <v>365</v>
      </c>
      <c r="D91" s="15" t="s">
        <v>365</v>
      </c>
      <c r="E91" s="15" t="s">
        <v>366</v>
      </c>
      <c r="F91" s="15" t="s">
        <v>76</v>
      </c>
      <c r="G91" s="15" t="s">
        <v>410</v>
      </c>
      <c r="H91" s="15" t="s">
        <v>411</v>
      </c>
      <c r="I91" s="15" t="s">
        <v>412</v>
      </c>
      <c r="J91" s="15" t="s">
        <v>359</v>
      </c>
      <c r="K91" s="15">
        <f t="shared" si="2"/>
        <v>18.49</v>
      </c>
      <c r="L91" s="15"/>
      <c r="M91" s="15"/>
      <c r="N91" s="15"/>
      <c r="O91" s="15">
        <v>18.49</v>
      </c>
      <c r="P91" s="15"/>
      <c r="Q91" s="26" t="s">
        <v>413</v>
      </c>
    </row>
    <row r="92" s="2" customFormat="1" ht="27" customHeight="1" spans="1:17">
      <c r="A92" s="30" t="s">
        <v>414</v>
      </c>
      <c r="B92" s="17" t="s">
        <v>415</v>
      </c>
      <c r="C92" s="15"/>
      <c r="D92" s="15"/>
      <c r="E92" s="15"/>
      <c r="F92" s="15"/>
      <c r="G92" s="15"/>
      <c r="H92" s="15"/>
      <c r="I92" s="15"/>
      <c r="J92" s="15"/>
      <c r="K92" s="15">
        <f>SUM(K93:K96)</f>
        <v>8518</v>
      </c>
      <c r="L92" s="15">
        <f>SUM(L93:L96)</f>
        <v>3862</v>
      </c>
      <c r="M92" s="15">
        <f>SUM(M93:M96)</f>
        <v>4656</v>
      </c>
      <c r="N92" s="15">
        <f>SUM(N93:N96)</f>
        <v>0</v>
      </c>
      <c r="O92" s="15">
        <f>SUM(O93:O96)</f>
        <v>0</v>
      </c>
      <c r="P92" s="15"/>
      <c r="Q92" s="26"/>
    </row>
    <row r="93" s="2" customFormat="1" ht="183" customHeight="1" spans="1:17">
      <c r="A93" s="18">
        <v>83</v>
      </c>
      <c r="B93" s="15" t="s">
        <v>416</v>
      </c>
      <c r="C93" s="15" t="s">
        <v>417</v>
      </c>
      <c r="D93" s="15" t="s">
        <v>417</v>
      </c>
      <c r="E93" s="15" t="s">
        <v>418</v>
      </c>
      <c r="F93" s="15" t="s">
        <v>76</v>
      </c>
      <c r="G93" s="15" t="s">
        <v>419</v>
      </c>
      <c r="H93" s="15" t="s">
        <v>420</v>
      </c>
      <c r="I93" s="15" t="s">
        <v>421</v>
      </c>
      <c r="J93" s="15" t="s">
        <v>53</v>
      </c>
      <c r="K93" s="15">
        <f>L93+M93+N93+O93</f>
        <v>3862</v>
      </c>
      <c r="L93" s="15">
        <v>3862</v>
      </c>
      <c r="M93" s="15"/>
      <c r="N93" s="15"/>
      <c r="O93" s="15"/>
      <c r="P93" s="15"/>
      <c r="Q93" s="26" t="s">
        <v>422</v>
      </c>
    </row>
    <row r="94" s="2" customFormat="1" ht="177" customHeight="1" spans="1:17">
      <c r="A94" s="18">
        <v>84</v>
      </c>
      <c r="B94" s="15" t="s">
        <v>423</v>
      </c>
      <c r="C94" s="15" t="s">
        <v>417</v>
      </c>
      <c r="D94" s="15" t="s">
        <v>417</v>
      </c>
      <c r="E94" s="15" t="s">
        <v>418</v>
      </c>
      <c r="F94" s="15" t="s">
        <v>76</v>
      </c>
      <c r="G94" s="15" t="s">
        <v>419</v>
      </c>
      <c r="H94" s="15" t="s">
        <v>420</v>
      </c>
      <c r="I94" s="15" t="s">
        <v>424</v>
      </c>
      <c r="J94" s="15" t="s">
        <v>53</v>
      </c>
      <c r="K94" s="15">
        <f>L94+M94+N94+O94</f>
        <v>80</v>
      </c>
      <c r="L94" s="15"/>
      <c r="M94" s="15">
        <v>80</v>
      </c>
      <c r="N94" s="15"/>
      <c r="O94" s="15"/>
      <c r="P94" s="15"/>
      <c r="Q94" s="26" t="s">
        <v>425</v>
      </c>
    </row>
    <row r="95" s="2" customFormat="1" ht="174" customHeight="1" spans="1:17">
      <c r="A95" s="18">
        <v>85</v>
      </c>
      <c r="B95" s="15" t="s">
        <v>426</v>
      </c>
      <c r="C95" s="15" t="s">
        <v>417</v>
      </c>
      <c r="D95" s="15" t="s">
        <v>417</v>
      </c>
      <c r="E95" s="15" t="s">
        <v>418</v>
      </c>
      <c r="F95" s="15" t="s">
        <v>76</v>
      </c>
      <c r="G95" s="15" t="s">
        <v>419</v>
      </c>
      <c r="H95" s="15" t="s">
        <v>420</v>
      </c>
      <c r="I95" s="15" t="s">
        <v>427</v>
      </c>
      <c r="J95" s="15" t="s">
        <v>53</v>
      </c>
      <c r="K95" s="15">
        <f>L95+M95+N95+O95</f>
        <v>95</v>
      </c>
      <c r="L95" s="15"/>
      <c r="M95" s="15">
        <v>95</v>
      </c>
      <c r="N95" s="15"/>
      <c r="O95" s="15"/>
      <c r="P95" s="15"/>
      <c r="Q95" s="26" t="s">
        <v>428</v>
      </c>
    </row>
    <row r="96" s="2" customFormat="1" ht="126" customHeight="1" spans="1:17">
      <c r="A96" s="18">
        <v>86</v>
      </c>
      <c r="B96" s="15" t="s">
        <v>429</v>
      </c>
      <c r="C96" s="15" t="s">
        <v>417</v>
      </c>
      <c r="D96" s="15" t="s">
        <v>417</v>
      </c>
      <c r="E96" s="15" t="s">
        <v>418</v>
      </c>
      <c r="F96" s="15" t="s">
        <v>76</v>
      </c>
      <c r="G96" s="15" t="s">
        <v>419</v>
      </c>
      <c r="H96" s="15" t="s">
        <v>420</v>
      </c>
      <c r="I96" s="15" t="s">
        <v>430</v>
      </c>
      <c r="J96" s="15" t="s">
        <v>431</v>
      </c>
      <c r="K96" s="15">
        <f>L96+M96+N96+O96</f>
        <v>4481</v>
      </c>
      <c r="L96" s="15"/>
      <c r="M96" s="15">
        <v>4481</v>
      </c>
      <c r="N96" s="15"/>
      <c r="O96" s="15"/>
      <c r="P96" s="15"/>
      <c r="Q96" s="26" t="s">
        <v>432</v>
      </c>
    </row>
    <row r="97" ht="15.75" spans="1:16">
      <c r="A97" s="31"/>
      <c r="B97" s="32"/>
      <c r="C97" s="32"/>
      <c r="D97" s="32"/>
      <c r="E97" s="32"/>
      <c r="F97" s="32"/>
      <c r="G97" s="32"/>
      <c r="H97" s="31"/>
      <c r="I97" s="31"/>
      <c r="J97" s="34"/>
      <c r="K97" s="31"/>
      <c r="L97" s="31"/>
      <c r="M97" s="31"/>
      <c r="N97" s="31"/>
      <c r="O97" s="31"/>
      <c r="P97" s="31"/>
    </row>
    <row r="98" spans="1:16">
      <c r="A98" s="33"/>
      <c r="H98" s="33"/>
      <c r="I98" s="33"/>
      <c r="K98" s="33"/>
      <c r="L98" s="33"/>
      <c r="M98" s="33"/>
      <c r="N98" s="33"/>
      <c r="O98" s="33"/>
      <c r="P98" s="33"/>
    </row>
  </sheetData>
  <mergeCells count="14">
    <mergeCell ref="A1:Q1"/>
    <mergeCell ref="K2:O2"/>
    <mergeCell ref="A2:A3"/>
    <mergeCell ref="B2:B3"/>
    <mergeCell ref="C2:C3"/>
    <mergeCell ref="D2:D3"/>
    <mergeCell ref="E2:E3"/>
    <mergeCell ref="F2:F3"/>
    <mergeCell ref="G2:G3"/>
    <mergeCell ref="H2:H3"/>
    <mergeCell ref="I2:I3"/>
    <mergeCell ref="J2:J3"/>
    <mergeCell ref="P2:P3"/>
    <mergeCell ref="Q2:Q3"/>
  </mergeCells>
  <printOptions horizontalCentered="1"/>
  <pageMargins left="0.472222222222222" right="0.432638888888889" top="0.786805555555556" bottom="0.786805555555556" header="0.393055555555556" footer="0.511805555555556"/>
  <pageSetup paperSize="9" scale="7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baixin</cp:lastModifiedBy>
  <dcterms:created xsi:type="dcterms:W3CDTF">2017-07-05T09:52:00Z</dcterms:created>
  <dcterms:modified xsi:type="dcterms:W3CDTF">2022-06-13T17:06:03Z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y fmtid="{D5CDD505-2E9C-101B-9397-08002B2CF9AE}" pid="3" name="KSORubyTemplateID" linkTarget="0">
    <vt:lpwstr>14</vt:lpwstr>
  </property>
</Properties>
</file>