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Area" localSheetId="0">Sheet1!$A$1:$P$69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<sst xmlns="http://schemas.openxmlformats.org/spreadsheetml/2006/main" count="251">
  <si>
    <t>吉县2019年统筹整合财政资金安排建设项目表</t>
  </si>
  <si>
    <t xml:space="preserve">                                                                                                                                                                          </t>
  </si>
  <si>
    <t>序号</t>
  </si>
  <si>
    <t>项目补助
标准</t>
  </si>
  <si>
    <t>新增经济效益
和扶贫效益</t>
  </si>
  <si>
    <t>项目名称</t>
  </si>
  <si>
    <t>项目实施
单  位</t>
  </si>
  <si>
    <t>责任人</t>
  </si>
  <si>
    <t xml:space="preserve">建设性质 </t>
  </si>
  <si>
    <t>建设地址</t>
  </si>
  <si>
    <t>主要建设内容</t>
  </si>
  <si>
    <t>建设
规模</t>
  </si>
  <si>
    <t>项目进度及计划</t>
  </si>
  <si>
    <t xml:space="preserve"> 整合资金</t>
  </si>
  <si>
    <t>小计</t>
  </si>
  <si>
    <t>中央</t>
  </si>
  <si>
    <t>省</t>
  </si>
  <si>
    <t>市</t>
  </si>
  <si>
    <t>县</t>
  </si>
  <si>
    <t>总合计</t>
  </si>
  <si>
    <t>一</t>
  </si>
  <si>
    <t>生态补偿
脱贫项目</t>
  </si>
  <si>
    <t>2019年省级林业改革发展专项转移支付资金重点乡村绿化资金</t>
  </si>
  <si>
    <t>林业局</t>
  </si>
  <si>
    <t>杨宗儒</t>
  </si>
  <si>
    <t>新建</t>
  </si>
  <si>
    <t>车城乡、柏山寺、东城乡</t>
  </si>
  <si>
    <t>村庄绿化</t>
  </si>
  <si>
    <t>对曹井等四个村庄巷道绿化</t>
  </si>
  <si>
    <t>预计2020年6月完工</t>
  </si>
  <si>
    <t>项目实施后可改善三个乡镇、四个村的田间小路及村庄巷道的绿化</t>
  </si>
  <si>
    <t>未成林造林地</t>
  </si>
  <si>
    <t>全县8个乡镇</t>
  </si>
  <si>
    <t>对2011年至2015年未成林地聘用护林员进行管护。</t>
  </si>
  <si>
    <t>11.43万亩</t>
  </si>
  <si>
    <t>聘用建档立卡贫困护林员67名，对11.43万亩未成林全部落实责任。保证未成林不受牛羊放牧及人为破坏。</t>
  </si>
  <si>
    <t>预计聘用护林员 70名，发放管护工资74万元</t>
  </si>
  <si>
    <t>2019年省级林业改革发展专项转移支付资金第一批森林植被恢复</t>
  </si>
  <si>
    <t>文城乡</t>
  </si>
  <si>
    <t>475亩造林</t>
  </si>
  <si>
    <t>预计2019年12月底完成</t>
  </si>
  <si>
    <t>项目实施后可增加改善文城乡绿化面积475亩</t>
  </si>
  <si>
    <t>2019年中央财政改革发展资金</t>
  </si>
  <si>
    <t>续建</t>
  </si>
  <si>
    <t>车城乡白子沟</t>
  </si>
  <si>
    <t>林木良种培育</t>
  </si>
  <si>
    <t>项目建设完成后，有效改善了种子园种子培育，刺槐良种及种苗更好发展。</t>
  </si>
  <si>
    <t>2019年省级林业改革发展专项转移支付资金永久性公益林补助</t>
  </si>
  <si>
    <t>用于公益林管护补偿</t>
  </si>
  <si>
    <t>对0.82万亩公益林进行每亩7.5元补偿</t>
  </si>
  <si>
    <t>2019年省级林业改革发展专项转移支付资金林业有害生物防治</t>
  </si>
  <si>
    <t>吉昌镇、车城乡、中垛乡</t>
  </si>
  <si>
    <t>防治大小蠧、中华鼢鼠；预防监测美国白蛾</t>
  </si>
  <si>
    <t>7000亩</t>
  </si>
  <si>
    <t>预计2019年9月底完成</t>
  </si>
  <si>
    <t>项目实施后可对7000亩绿化有效防治森林病虫害</t>
  </si>
  <si>
    <t>2019年省级林业改革发展专项转移支付资金森林公园建设项目</t>
  </si>
  <si>
    <t>蔡家川森林公园</t>
  </si>
  <si>
    <t>修建观景亭、铺设步道，林道改造</t>
  </si>
  <si>
    <t>改善蔡家川森林公园基础设施建设，带动森林公园发展</t>
  </si>
  <si>
    <t>中央林业改革发展</t>
  </si>
  <si>
    <t>吉县红旗国有林场</t>
  </si>
  <si>
    <t>张彦勤</t>
  </si>
  <si>
    <t>山头庙</t>
  </si>
  <si>
    <t>森林抚育</t>
  </si>
  <si>
    <t>8000亩</t>
  </si>
  <si>
    <t>培育森林8000亩，改善生态环境</t>
  </si>
  <si>
    <t>省级林业改革发展</t>
  </si>
  <si>
    <t>管头山</t>
  </si>
  <si>
    <t>自然保护区建设</t>
  </si>
  <si>
    <t>建设保护区，增加绿化</t>
  </si>
  <si>
    <t>陆生野生动物疫源疫病监测</t>
  </si>
  <si>
    <t>对陆生野生动物进行监测</t>
  </si>
  <si>
    <t>永久性公益林管护</t>
  </si>
  <si>
    <t>保护公益林，改善人居环境</t>
  </si>
  <si>
    <t>国有贫困林场扶贫资金</t>
  </si>
  <si>
    <t>改建</t>
  </si>
  <si>
    <t>管头山、西咀、山头庙、马连滩</t>
  </si>
  <si>
    <t>公共卫生间4间化粪池4个</t>
  </si>
  <si>
    <r>
      <rPr>
        <sz val="12"/>
        <color theme="1"/>
        <rFont val="宋体"/>
        <charset val="134"/>
        <scheme val="minor"/>
      </rPr>
      <t>200</t>
    </r>
    <r>
      <rPr>
        <sz val="12"/>
        <color theme="1"/>
        <rFont val="SimSun"/>
        <charset val="134"/>
      </rPr>
      <t>㎡</t>
    </r>
  </si>
  <si>
    <t>改善管护站卫生条件</t>
  </si>
  <si>
    <t>三</t>
  </si>
  <si>
    <t>生产脱贫项目</t>
  </si>
  <si>
    <t>（一）</t>
  </si>
  <si>
    <t>农业产业扶贫</t>
  </si>
  <si>
    <t>2019年合作社示范补项目</t>
  </si>
  <si>
    <t>吉县农业林业委员会</t>
  </si>
  <si>
    <t>张永拴</t>
  </si>
  <si>
    <t>南村、西关村、放马岭村、上东村</t>
  </si>
  <si>
    <t>合作社基础设施建设及市场营销和技术推广等</t>
  </si>
  <si>
    <t>4个省级示范合作社</t>
  </si>
  <si>
    <t>2019.11月完成</t>
  </si>
  <si>
    <t>1个合作社补助10万元，其余3个均为5万元。</t>
  </si>
  <si>
    <t>新增经济效益20万元，带动建档立卡贫困户8户，每户年增收入2000元。</t>
  </si>
  <si>
    <t>2019年基层农技推广体系改革与建设补助项目</t>
  </si>
  <si>
    <t>农林委</t>
  </si>
  <si>
    <t>洛长久</t>
  </si>
  <si>
    <t>其他</t>
  </si>
  <si>
    <t>吉县壶口有机农业有限公司、吉县昌盛玉米种植专业合作社、吉县春娥养鸡专业合作社</t>
  </si>
  <si>
    <t>培训县、乡两级12名农技人员，建设3个示范基地</t>
  </si>
  <si>
    <t>2019.12.31</t>
  </si>
  <si>
    <t>每个基地补助15万元</t>
  </si>
  <si>
    <t>新增经济效益30万元，带动建档立卡贫困户30户，每户年增收入1000元。</t>
  </si>
  <si>
    <t>2019年新型职业农民培育</t>
  </si>
  <si>
    <t>培训新型职业农民</t>
  </si>
  <si>
    <t>正在遴选培训机构，制定培训计划和方案。计划2020年2月底前完成培训任务。</t>
  </si>
  <si>
    <t>新增经济效益20万元，带动建档立卡贫困户20户，每户年增收入1500元。</t>
  </si>
  <si>
    <t>吉县旱作节水农业和地膜减量增效技术推广项目</t>
  </si>
  <si>
    <t>王建宗</t>
  </si>
  <si>
    <t>提高土壤蓄水抗旱能力，促进农产品提质增效。</t>
  </si>
  <si>
    <t>1、增施有机肥8080亩，改善土壤蓄水保肥能力；2、示范推广新型集雨软体水窖18个。</t>
  </si>
  <si>
    <t>果业服务中心和吉县农供合联合社实施，计划2019年10月完成</t>
  </si>
  <si>
    <t>新增经济效益10万元，带动建档立卡贫困户30户，每户年增收入1000元。</t>
  </si>
  <si>
    <t>现代农机推广</t>
  </si>
  <si>
    <t>农机中心</t>
  </si>
  <si>
    <t>刘泽民</t>
  </si>
  <si>
    <t>柏山寺</t>
  </si>
  <si>
    <t>补贴购置机具</t>
  </si>
  <si>
    <t>4台</t>
  </si>
  <si>
    <t>19年底前完成</t>
  </si>
  <si>
    <t>带动周边农民种植玉米1000于亩，预计增收20万元</t>
  </si>
  <si>
    <t>（二）</t>
  </si>
  <si>
    <t>资产收益项目</t>
  </si>
  <si>
    <t>农机社会化建设</t>
  </si>
  <si>
    <t>屯里</t>
  </si>
  <si>
    <t>1台</t>
  </si>
  <si>
    <t>最少10户贫困户进行利润分红</t>
  </si>
  <si>
    <t>（四）</t>
  </si>
  <si>
    <t>基础设施建设</t>
  </si>
  <si>
    <r>
      <rPr>
        <sz val="12"/>
        <color theme="1"/>
        <rFont val="仿宋"/>
        <charset val="134"/>
      </rPr>
      <t xml:space="preserve">金融扶贫
</t>
    </r>
    <r>
      <rPr>
        <sz val="9"/>
        <color theme="1"/>
        <rFont val="仿宋"/>
        <charset val="134"/>
      </rPr>
      <t>（小额贷款贴息）</t>
    </r>
  </si>
  <si>
    <t>吉县扶贫
开发中心</t>
  </si>
  <si>
    <t>党建明</t>
  </si>
  <si>
    <t xml:space="preserve">    以户为单位，建档立卡贫困户发生的“5万元以下、3年期以内”的扶贫贷款，自起息之日起，县级财政予以全额据实贴息，贴息最高额度不超过银行基准利率，财政贴息资金可补贴到户或直接补贴到县级金融机构</t>
  </si>
  <si>
    <t>约2000户</t>
  </si>
  <si>
    <t>2019年</t>
  </si>
  <si>
    <t>贴息最高额度不超过银行基准利率</t>
  </si>
  <si>
    <t>可有效解决贫困户因发展主导产业缺少资金的难题，加快脱贫致富步伐</t>
  </si>
  <si>
    <r>
      <rPr>
        <sz val="12"/>
        <color theme="1"/>
        <rFont val="仿宋"/>
        <charset val="134"/>
      </rPr>
      <t xml:space="preserve">能力建设
</t>
    </r>
    <r>
      <rPr>
        <sz val="9"/>
        <color theme="1"/>
        <rFont val="仿宋"/>
        <charset val="134"/>
      </rPr>
      <t>(教育扶贫、雨露计划、培训等)</t>
    </r>
  </si>
  <si>
    <t xml:space="preserve">    对建档立贫困户中，接受中职中技（含普通中专、职业高中、技工学校）、高等职（专）业教育（含普通大专、高职院校、技师学院等）的在校学生（包含在校期间顶岗实习）每生每年给予2000元的生活困难补助
    对建档立卡贫困户，参加当年普通高考并被省内外高校录取就读一本专业、二本A类和B类专业大学生，每生给予一次性5000元补助</t>
  </si>
  <si>
    <t>约900人
约100人</t>
  </si>
  <si>
    <t>2000元/人
5000元/人</t>
  </si>
  <si>
    <t>可有效缓解贫困户子女上学学费的压力</t>
  </si>
  <si>
    <t>贫困村提升工程基础设施建设</t>
  </si>
  <si>
    <t>吉昌镇</t>
  </si>
  <si>
    <t>兰村于里村巷道硬化项目</t>
  </si>
  <si>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公里</t>
    </r>
  </si>
  <si>
    <t>解决群众出行难、运输难问题，进一步巩固脱贫成效</t>
  </si>
  <si>
    <t>兰村史尖村巷道硬化项目</t>
  </si>
  <si>
    <r>
      <rPr>
        <sz val="11"/>
        <color theme="1"/>
        <rFont val="Times New Roman"/>
        <charset val="134"/>
      </rPr>
      <t>0.31</t>
    </r>
    <r>
      <rPr>
        <sz val="11"/>
        <color theme="1"/>
        <rFont val="宋体"/>
        <charset val="134"/>
      </rPr>
      <t>公里</t>
    </r>
  </si>
  <si>
    <t>兰村苏家坪巷道硬化项目</t>
  </si>
  <si>
    <r>
      <rPr>
        <sz val="11"/>
        <color theme="1"/>
        <rFont val="Times New Roman"/>
        <charset val="134"/>
      </rPr>
      <t>2.53</t>
    </r>
    <r>
      <rPr>
        <sz val="11"/>
        <color theme="1"/>
        <rFont val="宋体"/>
        <charset val="134"/>
      </rPr>
      <t>公里</t>
    </r>
  </si>
  <si>
    <t>林雨巷道硬化项目</t>
  </si>
  <si>
    <r>
      <rPr>
        <sz val="11"/>
        <color theme="1"/>
        <rFont val="Times New Roman"/>
        <charset val="134"/>
      </rPr>
      <t>0.4</t>
    </r>
    <r>
      <rPr>
        <sz val="11"/>
        <color theme="1"/>
        <rFont val="宋体"/>
        <charset val="134"/>
      </rPr>
      <t>公里</t>
    </r>
  </si>
  <si>
    <t>林雨大郎庙巷道硬化项目</t>
  </si>
  <si>
    <r>
      <rPr>
        <sz val="11"/>
        <color theme="1"/>
        <rFont val="Times New Roman"/>
        <charset val="134"/>
      </rPr>
      <t>0.8</t>
    </r>
    <r>
      <rPr>
        <sz val="11"/>
        <color theme="1"/>
        <rFont val="宋体"/>
        <charset val="134"/>
      </rPr>
      <t>公里</t>
    </r>
  </si>
  <si>
    <t>林雨孙家沟巷道硬化项目</t>
  </si>
  <si>
    <r>
      <rPr>
        <sz val="11"/>
        <color theme="1"/>
        <rFont val="Times New Roman"/>
        <charset val="134"/>
      </rPr>
      <t>0.45</t>
    </r>
    <r>
      <rPr>
        <sz val="11"/>
        <color theme="1"/>
        <rFont val="宋体"/>
        <charset val="134"/>
      </rPr>
      <t>公里</t>
    </r>
  </si>
  <si>
    <t>林雨井圪塔巷道硬化项目</t>
  </si>
  <si>
    <r>
      <rPr>
        <sz val="11"/>
        <color theme="1"/>
        <rFont val="Times New Roman"/>
        <charset val="134"/>
      </rPr>
      <t>0.17</t>
    </r>
    <r>
      <rPr>
        <sz val="11"/>
        <color theme="1"/>
        <rFont val="宋体"/>
        <charset val="134"/>
      </rPr>
      <t>公里</t>
    </r>
  </si>
  <si>
    <t>林雨岳家庄巷道硬化项目</t>
  </si>
  <si>
    <r>
      <rPr>
        <sz val="11"/>
        <color theme="1"/>
        <rFont val="Times New Roman"/>
        <charset val="134"/>
      </rPr>
      <t>0.3</t>
    </r>
    <r>
      <rPr>
        <sz val="11"/>
        <color theme="1"/>
        <rFont val="宋体"/>
        <charset val="134"/>
      </rPr>
      <t>公里</t>
    </r>
  </si>
  <si>
    <t>兰古庄一组田间路硬化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</si>
  <si>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公里</t>
    </r>
  </si>
  <si>
    <t>山阳村烟子渠田间路硬化</t>
  </si>
  <si>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公里</t>
    </r>
  </si>
  <si>
    <t>林雨村井圪塔田间路硬化</t>
  </si>
  <si>
    <r>
      <rPr>
        <sz val="11"/>
        <color theme="1"/>
        <rFont val="Times New Roman"/>
        <charset val="134"/>
      </rPr>
      <t>1.2</t>
    </r>
    <r>
      <rPr>
        <sz val="11"/>
        <color theme="1"/>
        <rFont val="宋体"/>
        <charset val="134"/>
      </rPr>
      <t>公里</t>
    </r>
  </si>
  <si>
    <t>车城乡</t>
  </si>
  <si>
    <r>
      <rPr>
        <sz val="9"/>
        <color theme="1"/>
        <rFont val="仿宋_GB2312"/>
        <charset val="134"/>
      </rPr>
      <t>柏坡底村鲁家河</t>
    </r>
    <r>
      <rPr>
        <sz val="9"/>
        <color theme="1"/>
        <rFont val="Times New Roman"/>
        <charset val="134"/>
      </rPr>
      <t>-</t>
    </r>
    <r>
      <rPr>
        <sz val="9"/>
        <color theme="1"/>
        <rFont val="仿宋_GB2312"/>
        <charset val="134"/>
      </rPr>
      <t>下古垣</t>
    </r>
  </si>
  <si>
    <r>
      <rPr>
        <sz val="11"/>
        <color theme="1"/>
        <rFont val="Times New Roman"/>
        <charset val="134"/>
      </rPr>
      <t>4.8</t>
    </r>
    <r>
      <rPr>
        <sz val="11"/>
        <color theme="1"/>
        <rFont val="宋体"/>
        <charset val="134"/>
      </rPr>
      <t>公里</t>
    </r>
  </si>
  <si>
    <t>曹井村沿川村—榆家岭田间路硬化+过水桥2</t>
  </si>
  <si>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公里</t>
    </r>
  </si>
  <si>
    <r>
      <rPr>
        <sz val="9"/>
        <color theme="1"/>
        <rFont val="仿宋_GB2312"/>
        <charset val="134"/>
      </rPr>
      <t>朱家堡村郭家垛</t>
    </r>
    <r>
      <rPr>
        <sz val="9"/>
        <color theme="1"/>
        <rFont val="Times New Roman"/>
        <charset val="134"/>
      </rPr>
      <t>--</t>
    </r>
    <r>
      <rPr>
        <sz val="9"/>
        <color theme="1"/>
        <rFont val="仿宋_GB2312"/>
        <charset val="134"/>
      </rPr>
      <t>土路山田间路硬化</t>
    </r>
    <r>
      <rPr>
        <sz val="9"/>
        <color theme="1"/>
        <rFont val="Times New Roman"/>
        <charset val="134"/>
      </rPr>
      <t xml:space="preserve"> +</t>
    </r>
    <r>
      <rPr>
        <sz val="9"/>
        <color theme="1"/>
        <rFont val="仿宋_GB2312"/>
        <charset val="134"/>
      </rPr>
      <t>过水桥</t>
    </r>
    <r>
      <rPr>
        <sz val="9"/>
        <color theme="1"/>
        <rFont val="Times New Roman"/>
        <charset val="134"/>
      </rPr>
      <t>1</t>
    </r>
  </si>
  <si>
    <r>
      <rPr>
        <sz val="11"/>
        <color theme="1"/>
        <rFont val="Times New Roman"/>
        <charset val="134"/>
      </rPr>
      <t>3.8</t>
    </r>
    <r>
      <rPr>
        <sz val="11"/>
        <color theme="1"/>
        <rFont val="宋体"/>
        <charset val="134"/>
      </rPr>
      <t>公里</t>
    </r>
  </si>
  <si>
    <r>
      <rPr>
        <sz val="9"/>
        <color theme="1"/>
        <rFont val="仿宋_GB2312"/>
        <charset val="134"/>
      </rPr>
      <t>朱家堡村三皇峪村口</t>
    </r>
    <r>
      <rPr>
        <sz val="9"/>
        <color theme="1"/>
        <rFont val="Times New Roman"/>
        <charset val="134"/>
      </rPr>
      <t>--</t>
    </r>
    <r>
      <rPr>
        <sz val="9"/>
        <color theme="1"/>
        <rFont val="仿宋_GB2312"/>
        <charset val="134"/>
      </rPr>
      <t>邓家山</t>
    </r>
    <r>
      <rPr>
        <sz val="9"/>
        <color theme="1"/>
        <rFont val="Times New Roman"/>
        <charset val="134"/>
      </rPr>
      <t>-</t>
    </r>
    <r>
      <rPr>
        <sz val="9"/>
        <color theme="1"/>
        <rFont val="仿宋_GB2312"/>
        <charset val="134"/>
      </rPr>
      <t>河南田间路硬化</t>
    </r>
    <r>
      <rPr>
        <sz val="9"/>
        <color theme="1"/>
        <rFont val="Times New Roman"/>
        <charset val="134"/>
      </rPr>
      <t>+</t>
    </r>
    <r>
      <rPr>
        <sz val="9"/>
        <color theme="1"/>
        <rFont val="仿宋_GB2312"/>
        <charset val="134"/>
      </rPr>
      <t>过水桥</t>
    </r>
    <r>
      <rPr>
        <sz val="9"/>
        <color theme="1"/>
        <rFont val="Times New Roman"/>
        <charset val="134"/>
      </rPr>
      <t>1</t>
    </r>
  </si>
  <si>
    <r>
      <rPr>
        <sz val="11"/>
        <color theme="1"/>
        <rFont val="Times New Roman"/>
        <charset val="134"/>
      </rPr>
      <t>4.6</t>
    </r>
    <r>
      <rPr>
        <sz val="11"/>
        <color theme="1"/>
        <rFont val="宋体"/>
        <charset val="134"/>
      </rPr>
      <t>公里</t>
    </r>
  </si>
  <si>
    <t>东城乡</t>
  </si>
  <si>
    <t>柏东村新农村联户路</t>
  </si>
  <si>
    <t>4.3公里</t>
  </si>
  <si>
    <t>东城村—刘真通村路</t>
  </si>
  <si>
    <t>3公里</t>
  </si>
  <si>
    <t>壶口镇</t>
  </si>
  <si>
    <r>
      <rPr>
        <sz val="9"/>
        <color theme="1"/>
        <rFont val="仿宋_GB2312"/>
        <charset val="134"/>
      </rPr>
      <t>壶口中市庙沟</t>
    </r>
    <r>
      <rPr>
        <sz val="9"/>
        <color theme="1"/>
        <rFont val="Times New Roman"/>
        <charset val="134"/>
      </rPr>
      <t>-</t>
    </r>
    <r>
      <rPr>
        <sz val="9"/>
        <color theme="1"/>
        <rFont val="仿宋_GB2312"/>
        <charset val="134"/>
      </rPr>
      <t>尖家坪、上市</t>
    </r>
    <r>
      <rPr>
        <sz val="9"/>
        <color theme="1"/>
        <rFont val="Times New Roman"/>
        <charset val="134"/>
      </rPr>
      <t>-</t>
    </r>
    <r>
      <rPr>
        <sz val="9"/>
        <color theme="1"/>
        <rFont val="仿宋_GB2312"/>
        <charset val="134"/>
      </rPr>
      <t>李山坪、东头</t>
    </r>
    <r>
      <rPr>
        <sz val="9"/>
        <color theme="1"/>
        <rFont val="Times New Roman"/>
        <charset val="134"/>
      </rPr>
      <t>-</t>
    </r>
    <r>
      <rPr>
        <sz val="9"/>
        <color theme="1"/>
        <rFont val="仿宋_GB2312"/>
        <charset val="134"/>
      </rPr>
      <t>前坪田间路硬化</t>
    </r>
  </si>
  <si>
    <r>
      <rPr>
        <sz val="11"/>
        <color theme="1"/>
        <rFont val="Times New Roman"/>
        <charset val="134"/>
      </rPr>
      <t>4.3</t>
    </r>
    <r>
      <rPr>
        <sz val="11"/>
        <color theme="1"/>
        <rFont val="宋体"/>
        <charset val="134"/>
      </rPr>
      <t>公里</t>
    </r>
  </si>
  <si>
    <t>留村细线—茏子驮坪、留村—后坪、青咀坪—前崖田间路硬化</t>
  </si>
  <si>
    <t>大圪塔村田间路硬化</t>
  </si>
  <si>
    <t>1.2公里</t>
  </si>
  <si>
    <t>房村田间路硬化</t>
  </si>
  <si>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公里</t>
    </r>
  </si>
  <si>
    <t>午生村道路硬化</t>
  </si>
  <si>
    <t>屯里镇</t>
  </si>
  <si>
    <t>窑渠村石家沟田间路硬化</t>
  </si>
  <si>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公里</t>
    </r>
  </si>
  <si>
    <t>屯里村至红旗山田间路硬化</t>
  </si>
  <si>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公里</t>
    </r>
  </si>
  <si>
    <t>回宫村闫家社至北坡</t>
  </si>
  <si>
    <r>
      <rPr>
        <sz val="11"/>
        <color theme="1"/>
        <rFont val="Times New Roman"/>
        <charset val="134"/>
      </rPr>
      <t>3.5</t>
    </r>
    <r>
      <rPr>
        <sz val="11"/>
        <color theme="1"/>
        <rFont val="宋体"/>
        <charset val="134"/>
      </rPr>
      <t>公里</t>
    </r>
  </si>
  <si>
    <t>太度巡环路</t>
  </si>
  <si>
    <r>
      <rPr>
        <sz val="11"/>
        <color theme="1"/>
        <rFont val="Times New Roman"/>
        <charset val="134"/>
      </rPr>
      <t>2.5</t>
    </r>
    <r>
      <rPr>
        <sz val="11"/>
        <color theme="1"/>
        <rFont val="宋体"/>
        <charset val="134"/>
      </rPr>
      <t>公里</t>
    </r>
  </si>
  <si>
    <t>（五）</t>
  </si>
  <si>
    <t>水利建设项目</t>
  </si>
  <si>
    <t>乡镇水站能力建设</t>
  </si>
  <si>
    <t>吉县水利局</t>
  </si>
  <si>
    <t>陈立德</t>
  </si>
  <si>
    <t>中垛乡、壶口镇、吉昌镇、屯里镇。</t>
  </si>
  <si>
    <t>水站建设</t>
  </si>
  <si>
    <t>改善4个水管站办公条件</t>
  </si>
  <si>
    <t>3.75万元/站</t>
  </si>
  <si>
    <t>服务区域经济发展，提高乡镇水管能力建设</t>
  </si>
  <si>
    <t>清水河吉县段河道治理工程</t>
  </si>
  <si>
    <t>吉昌镇、车城乡。</t>
  </si>
  <si>
    <t>护岸建设</t>
  </si>
  <si>
    <t>河道治理8.05公里</t>
  </si>
  <si>
    <t>提高治理段的防洪能力，保证治理段的贫困群众的生命财产安全</t>
  </si>
  <si>
    <t>2019年淤地坝除险加固工程</t>
  </si>
  <si>
    <t>吉昌镇、东城乡。</t>
  </si>
  <si>
    <t>加固5座骨干坝、10座中型坝。</t>
  </si>
  <si>
    <t>加固15座淤地坝</t>
  </si>
  <si>
    <t>拦泥淤地，减少洪水灾害，有效防治洪水对下游农田及道路村庄的危害</t>
  </si>
  <si>
    <t>淤地坝运行管护费</t>
  </si>
  <si>
    <t>维修养护</t>
  </si>
  <si>
    <t>屯里镇、城关镇。</t>
  </si>
  <si>
    <t>维修养护4座淤地坝</t>
  </si>
  <si>
    <t>2019年12</t>
  </si>
  <si>
    <t>拦泥减沙，有效利用水土资源，同时有效增加耕地面积</t>
  </si>
  <si>
    <t>山洪灾害</t>
  </si>
  <si>
    <t>自动监测站点、县级监测预警平台、简易站点、预警设施设备的更新改造以及补充完善</t>
  </si>
  <si>
    <t>更新改造以及补充完善设备</t>
  </si>
  <si>
    <t>保证全县人民的生命和财产安全</t>
  </si>
  <si>
    <t>群策群防</t>
  </si>
  <si>
    <t>补充完善</t>
  </si>
  <si>
    <t>全县</t>
  </si>
  <si>
    <t>宣传、培训等</t>
  </si>
  <si>
    <t>提高防洪意识，保证治理段的贫困群众的生命财产安全</t>
  </si>
  <si>
    <t>（六）</t>
  </si>
  <si>
    <t>交通扶贫项目</t>
  </si>
  <si>
    <t>撤并建制村硬化工程</t>
  </si>
  <si>
    <t>吉县交通运输局</t>
  </si>
  <si>
    <t>国道209-小府线、上安坪-安坪河线</t>
  </si>
  <si>
    <t>12.159公里</t>
  </si>
  <si>
    <t>2019年年底</t>
  </si>
  <si>
    <t>提高全县道路质量，方便群众出行。</t>
  </si>
  <si>
    <t>窄路面拓宽改造工程</t>
  </si>
  <si>
    <t>林雨-上贴线、柏树-存心线</t>
  </si>
  <si>
    <t>12公里</t>
  </si>
  <si>
    <t>养护提质工程</t>
  </si>
  <si>
    <t>全县及人祖山旅游公路</t>
  </si>
  <si>
    <t>141.4公里</t>
  </si>
  <si>
    <t>安全生命防护工程</t>
  </si>
  <si>
    <t>安坪-安坪河线、国道209-小府线、鹤-安坪线、刘家垣-柏坡底线、存心-留村线、枣庄河-小府线、林雨-上贴线</t>
  </si>
  <si>
    <t>25.9公里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</si>
</sst>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8"/>
      <color rgb="FF000000"/>
      <name val="方正小标宋简体"/>
      <charset val="134"/>
    </font>
    <font>
      <b/>
      <sz val="12"/>
      <color rgb="FF000000"/>
      <name val="仿宋"/>
      <charset val="134"/>
    </font>
    <font>
      <b/>
      <sz val="14"/>
      <color rgb="FF000000"/>
      <name val="仿宋"/>
      <charset val="134"/>
    </font>
    <font>
      <b/>
      <sz val="9"/>
      <color rgb="FF000000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2"/>
      <color theme="1"/>
      <name val="仿宋"/>
      <charset val="134"/>
    </font>
    <font>
      <sz val="11"/>
      <color theme="1"/>
      <name val="Times New Roman"/>
      <charset val="134"/>
    </font>
    <font>
      <sz val="9"/>
      <color theme="1"/>
      <name val="仿宋_GB2312"/>
      <charset val="134"/>
    </font>
    <font>
      <b/>
      <sz val="10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SimSun"/>
      <charset val="134"/>
    </font>
    <font>
      <sz val="9"/>
      <color theme="1"/>
      <name val="仿宋"/>
      <charset val="134"/>
    </font>
    <font>
      <sz val="11"/>
      <color theme="1"/>
      <name val="宋体"/>
      <charset val="134"/>
    </font>
    <font>
      <sz val="9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0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9" borderId="2" applyNumberFormat="0" applyAlignment="0" applyProtection="0">
      <alignment vertical="center"/>
    </xf>
    <xf numFmtId="0" fontId="36" fillId="9" borderId="7" applyNumberFormat="0" applyAlignment="0" applyProtection="0">
      <alignment vertical="center"/>
    </xf>
    <xf numFmtId="0" fontId="32" fillId="26" borderId="8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YL71"/>
  <sheetViews>
    <sheetView tabSelected="1" view="pageBreakPreview" zoomScale="85" zoomScaleNormal="100" zoomScaleSheetLayoutView="85" topLeftCell="A16" workbookViewId="0">
      <selection activeCell="D22" sqref="D22"/>
    </sheetView>
  </sheetViews>
  <sheetFormatPr defaultColWidth="9" defaultRowHeight="13.5"/>
  <cols>
    <col min="1" max="1" width="7.5" customWidth="1"/>
    <col min="2" max="2" width="14.8833333333333" style="3" customWidth="1"/>
    <col min="3" max="3" width="12" style="3" customWidth="1"/>
    <col min="4" max="4" width="9.13333333333333" style="3" customWidth="1"/>
    <col min="5" max="5" width="7.25" style="3" customWidth="1"/>
    <col min="6" max="6" width="12.25" style="3" customWidth="1"/>
    <col min="7" max="7" width="24.75" customWidth="1"/>
    <col min="8" max="8" width="21" customWidth="1"/>
    <col min="9" max="9" width="21.3833333333333" style="4" customWidth="1"/>
    <col min="10" max="10" width="14.25" customWidth="1"/>
    <col min="11" max="11" width="13.8833333333333" customWidth="1"/>
    <col min="12" max="12" width="11.3833333333333" customWidth="1"/>
    <col min="13" max="13" width="10.6333333333333" customWidth="1"/>
    <col min="14" max="14" width="6.5" customWidth="1"/>
    <col min="15" max="15" width="15.1333333333333" customWidth="1"/>
    <col min="16" max="16" width="24.75" style="4" customWidth="1"/>
  </cols>
  <sheetData>
    <row r="1" ht="63" customHeight="1" spans="1:16">
      <c r="A1" s="5" t="s">
        <v>0</v>
      </c>
      <c r="B1" s="5"/>
      <c r="C1" s="5"/>
      <c r="D1" s="5"/>
      <c r="E1" s="5"/>
      <c r="F1" s="5"/>
      <c r="G1" s="5"/>
      <c r="H1" s="5"/>
      <c r="I1" s="25"/>
      <c r="J1" s="5"/>
      <c r="K1" s="5"/>
      <c r="L1" s="5"/>
      <c r="M1" s="5"/>
      <c r="N1" s="5"/>
      <c r="O1" s="5"/>
      <c r="P1" s="25"/>
    </row>
    <row r="2" ht="24" customHeight="1" spans="1:16">
      <c r="A2" s="6" t="s">
        <v>1</v>
      </c>
      <c r="B2" s="7"/>
      <c r="C2" s="7"/>
      <c r="D2" s="7"/>
      <c r="E2" s="7"/>
      <c r="F2" s="7"/>
      <c r="G2" s="6"/>
      <c r="H2" s="6"/>
      <c r="I2" s="26"/>
      <c r="J2" s="6"/>
      <c r="K2" s="6"/>
      <c r="L2" s="6"/>
      <c r="M2" s="6"/>
      <c r="N2" s="6"/>
      <c r="O2" s="27"/>
      <c r="P2" s="28"/>
    </row>
    <row r="3" ht="30.95" customHeight="1" spans="1:16">
      <c r="A3" s="8" t="s">
        <v>2</v>
      </c>
      <c r="B3" s="8"/>
      <c r="C3" s="8"/>
      <c r="D3" s="8"/>
      <c r="E3" s="8"/>
      <c r="F3" s="8"/>
      <c r="G3" s="8"/>
      <c r="H3" s="8"/>
      <c r="I3" s="29"/>
      <c r="J3" s="8"/>
      <c r="K3" s="8"/>
      <c r="L3" s="8"/>
      <c r="M3" s="8"/>
      <c r="N3" s="8"/>
      <c r="O3" s="8" t="s">
        <v>3</v>
      </c>
      <c r="P3" s="8" t="s">
        <v>4</v>
      </c>
    </row>
    <row r="4" ht="28.5" customHeight="1" spans="1:16">
      <c r="A4" s="8"/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/>
      <c r="L4" s="8"/>
      <c r="M4" s="8"/>
      <c r="N4" s="8"/>
      <c r="O4" s="8"/>
      <c r="P4" s="8"/>
    </row>
    <row r="5" ht="21" customHeight="1" spans="1:16">
      <c r="A5" s="8"/>
      <c r="B5" s="8"/>
      <c r="C5" s="8"/>
      <c r="D5" s="8"/>
      <c r="E5" s="8"/>
      <c r="F5" s="8"/>
      <c r="G5" s="8"/>
      <c r="H5" s="8"/>
      <c r="I5" s="8"/>
      <c r="J5" s="8" t="s">
        <v>14</v>
      </c>
      <c r="K5" s="8" t="s">
        <v>15</v>
      </c>
      <c r="L5" s="8" t="s">
        <v>16</v>
      </c>
      <c r="M5" s="8" t="s">
        <v>17</v>
      </c>
      <c r="N5" s="8" t="s">
        <v>18</v>
      </c>
      <c r="O5" s="8"/>
      <c r="P5" s="8"/>
    </row>
    <row r="6" ht="20.1" customHeight="1" spans="1:16">
      <c r="A6" s="9"/>
      <c r="B6" s="10" t="s">
        <v>19</v>
      </c>
      <c r="C6" s="11"/>
      <c r="D6" s="11"/>
      <c r="E6" s="12"/>
      <c r="F6" s="12"/>
      <c r="G6" s="13"/>
      <c r="H6" s="12"/>
      <c r="I6" s="30"/>
      <c r="J6" s="14">
        <f>J7+J20</f>
        <v>7596.9</v>
      </c>
      <c r="K6" s="14">
        <f t="shared" ref="K6:N6" si="0">K7+K20</f>
        <v>3844.26</v>
      </c>
      <c r="L6" s="14">
        <f t="shared" si="0"/>
        <v>3752.64</v>
      </c>
      <c r="M6" s="14">
        <f t="shared" si="0"/>
        <v>0</v>
      </c>
      <c r="N6" s="14">
        <f t="shared" si="0"/>
        <v>0</v>
      </c>
      <c r="O6" s="14"/>
      <c r="P6" s="31"/>
    </row>
    <row r="7" s="1" customFormat="1" ht="33" customHeight="1" spans="1:16210">
      <c r="A7" s="9" t="s">
        <v>20</v>
      </c>
      <c r="B7" s="14" t="s">
        <v>21</v>
      </c>
      <c r="C7" s="14"/>
      <c r="D7" s="14"/>
      <c r="E7" s="14"/>
      <c r="F7" s="14"/>
      <c r="G7" s="14"/>
      <c r="H7" s="14"/>
      <c r="I7" s="32"/>
      <c r="J7" s="14">
        <f>SUM(J8:J19)</f>
        <v>452.84</v>
      </c>
      <c r="K7" s="14">
        <f t="shared" ref="K7:N7" si="1">SUM(K8:K19)</f>
        <v>131</v>
      </c>
      <c r="L7" s="14">
        <f t="shared" si="1"/>
        <v>321.84</v>
      </c>
      <c r="M7" s="14">
        <f t="shared" si="1"/>
        <v>0</v>
      </c>
      <c r="N7" s="14">
        <f t="shared" si="1"/>
        <v>0</v>
      </c>
      <c r="O7" s="14"/>
      <c r="P7" s="32"/>
      <c r="WYL7" s="1">
        <f>SUM(A7:WYK7)</f>
        <v>905.68</v>
      </c>
    </row>
    <row r="8" s="2" customFormat="1" ht="78.95" customHeight="1" spans="1:16">
      <c r="A8" s="15">
        <v>1</v>
      </c>
      <c r="B8" s="16" t="s">
        <v>22</v>
      </c>
      <c r="C8" s="15" t="s">
        <v>23</v>
      </c>
      <c r="D8" s="15" t="s">
        <v>24</v>
      </c>
      <c r="E8" s="15" t="s">
        <v>25</v>
      </c>
      <c r="F8" s="15" t="s">
        <v>26</v>
      </c>
      <c r="G8" s="15" t="s">
        <v>27</v>
      </c>
      <c r="H8" s="15" t="s">
        <v>28</v>
      </c>
      <c r="I8" s="15" t="s">
        <v>29</v>
      </c>
      <c r="J8" s="15">
        <v>20</v>
      </c>
      <c r="K8" s="15"/>
      <c r="L8" s="15">
        <v>20</v>
      </c>
      <c r="M8" s="15"/>
      <c r="N8" s="15"/>
      <c r="O8" s="15"/>
      <c r="P8" s="16" t="s">
        <v>30</v>
      </c>
    </row>
    <row r="9" s="2" customFormat="1" ht="84.95" customHeight="1" spans="1:16">
      <c r="A9" s="15">
        <v>2</v>
      </c>
      <c r="B9" s="16" t="s">
        <v>31</v>
      </c>
      <c r="C9" s="15" t="s">
        <v>23</v>
      </c>
      <c r="D9" s="15" t="s">
        <v>24</v>
      </c>
      <c r="E9" s="15" t="s">
        <v>25</v>
      </c>
      <c r="F9" s="15" t="s">
        <v>32</v>
      </c>
      <c r="G9" s="15" t="s">
        <v>33</v>
      </c>
      <c r="H9" s="15" t="s">
        <v>34</v>
      </c>
      <c r="I9" s="15" t="s">
        <v>35</v>
      </c>
      <c r="J9" s="15">
        <v>114.3</v>
      </c>
      <c r="K9" s="15"/>
      <c r="L9" s="15">
        <v>114.3</v>
      </c>
      <c r="M9" s="15"/>
      <c r="N9" s="15"/>
      <c r="O9" s="15"/>
      <c r="P9" s="16" t="s">
        <v>36</v>
      </c>
    </row>
    <row r="10" s="2" customFormat="1" ht="75.95" customHeight="1" spans="1:16">
      <c r="A10" s="15">
        <v>3</v>
      </c>
      <c r="B10" s="16" t="s">
        <v>37</v>
      </c>
      <c r="C10" s="15" t="s">
        <v>23</v>
      </c>
      <c r="D10" s="15" t="s">
        <v>24</v>
      </c>
      <c r="E10" s="15" t="s">
        <v>25</v>
      </c>
      <c r="F10" s="15" t="s">
        <v>38</v>
      </c>
      <c r="G10" s="15" t="s">
        <v>39</v>
      </c>
      <c r="H10" s="15" t="s">
        <v>39</v>
      </c>
      <c r="I10" s="15" t="s">
        <v>40</v>
      </c>
      <c r="J10" s="15">
        <v>41</v>
      </c>
      <c r="K10" s="15"/>
      <c r="L10" s="15">
        <v>41</v>
      </c>
      <c r="M10" s="15"/>
      <c r="N10" s="15"/>
      <c r="O10" s="15"/>
      <c r="P10" s="16" t="s">
        <v>41</v>
      </c>
    </row>
    <row r="11" s="2" customFormat="1" ht="63" customHeight="1" spans="1:16">
      <c r="A11" s="15">
        <v>4</v>
      </c>
      <c r="B11" s="16" t="s">
        <v>42</v>
      </c>
      <c r="C11" s="15" t="s">
        <v>23</v>
      </c>
      <c r="D11" s="15" t="s">
        <v>24</v>
      </c>
      <c r="E11" s="15" t="s">
        <v>43</v>
      </c>
      <c r="F11" s="15" t="s">
        <v>44</v>
      </c>
      <c r="G11" s="15" t="s">
        <v>45</v>
      </c>
      <c r="H11" s="15"/>
      <c r="I11" s="15" t="s">
        <v>40</v>
      </c>
      <c r="J11" s="15">
        <v>60</v>
      </c>
      <c r="K11" s="15"/>
      <c r="L11" s="15">
        <v>60</v>
      </c>
      <c r="M11" s="15"/>
      <c r="N11" s="15"/>
      <c r="O11" s="15"/>
      <c r="P11" s="16" t="s">
        <v>46</v>
      </c>
    </row>
    <row r="12" s="2" customFormat="1" ht="78.95" customHeight="1" spans="1:16">
      <c r="A12" s="15">
        <v>5</v>
      </c>
      <c r="B12" s="16" t="s">
        <v>47</v>
      </c>
      <c r="C12" s="15" t="s">
        <v>23</v>
      </c>
      <c r="D12" s="15" t="s">
        <v>24</v>
      </c>
      <c r="E12" s="15" t="s">
        <v>25</v>
      </c>
      <c r="F12" s="15" t="s">
        <v>32</v>
      </c>
      <c r="G12" s="15" t="s">
        <v>48</v>
      </c>
      <c r="H12" s="15"/>
      <c r="I12" s="15" t="s">
        <v>40</v>
      </c>
      <c r="J12" s="15">
        <v>9.84</v>
      </c>
      <c r="K12" s="15"/>
      <c r="L12" s="15">
        <v>9.84</v>
      </c>
      <c r="M12" s="15"/>
      <c r="N12" s="15"/>
      <c r="O12" s="15"/>
      <c r="P12" s="16" t="s">
        <v>49</v>
      </c>
    </row>
    <row r="13" s="2" customFormat="1" ht="78.95" customHeight="1" spans="1:16">
      <c r="A13" s="15">
        <v>6</v>
      </c>
      <c r="B13" s="16" t="s">
        <v>50</v>
      </c>
      <c r="C13" s="15" t="s">
        <v>23</v>
      </c>
      <c r="D13" s="15" t="s">
        <v>24</v>
      </c>
      <c r="E13" s="15" t="s">
        <v>25</v>
      </c>
      <c r="F13" s="15" t="s">
        <v>51</v>
      </c>
      <c r="G13" s="15" t="s">
        <v>52</v>
      </c>
      <c r="H13" s="15" t="s">
        <v>53</v>
      </c>
      <c r="I13" s="15" t="s">
        <v>54</v>
      </c>
      <c r="J13" s="15">
        <v>23</v>
      </c>
      <c r="K13" s="15"/>
      <c r="L13" s="15">
        <v>23</v>
      </c>
      <c r="M13" s="15"/>
      <c r="N13" s="15"/>
      <c r="O13" s="15"/>
      <c r="P13" s="16" t="s">
        <v>55</v>
      </c>
    </row>
    <row r="14" s="2" customFormat="1" ht="72" customHeight="1" spans="1:16">
      <c r="A14" s="15">
        <v>7</v>
      </c>
      <c r="B14" s="16" t="s">
        <v>56</v>
      </c>
      <c r="C14" s="15" t="s">
        <v>23</v>
      </c>
      <c r="D14" s="15" t="s">
        <v>24</v>
      </c>
      <c r="E14" s="15" t="s">
        <v>25</v>
      </c>
      <c r="F14" s="15" t="s">
        <v>57</v>
      </c>
      <c r="G14" s="15" t="s">
        <v>58</v>
      </c>
      <c r="H14" s="15"/>
      <c r="I14" s="15" t="s">
        <v>40</v>
      </c>
      <c r="J14" s="15">
        <v>25</v>
      </c>
      <c r="K14" s="15"/>
      <c r="L14" s="15">
        <v>25</v>
      </c>
      <c r="M14" s="15"/>
      <c r="N14" s="15"/>
      <c r="O14" s="15"/>
      <c r="P14" s="16" t="s">
        <v>59</v>
      </c>
    </row>
    <row r="15" s="2" customFormat="1" ht="63.95" customHeight="1" spans="1:16">
      <c r="A15" s="15">
        <v>10</v>
      </c>
      <c r="B15" s="16" t="s">
        <v>60</v>
      </c>
      <c r="C15" s="15" t="s">
        <v>61</v>
      </c>
      <c r="D15" s="15" t="s">
        <v>62</v>
      </c>
      <c r="E15" s="15" t="s">
        <v>43</v>
      </c>
      <c r="F15" s="15" t="s">
        <v>63</v>
      </c>
      <c r="G15" s="15" t="s">
        <v>64</v>
      </c>
      <c r="H15" s="15" t="s">
        <v>65</v>
      </c>
      <c r="I15" s="15"/>
      <c r="J15" s="15">
        <v>96</v>
      </c>
      <c r="K15" s="15">
        <v>96</v>
      </c>
      <c r="L15" s="15"/>
      <c r="M15" s="15"/>
      <c r="N15" s="15"/>
      <c r="O15" s="15"/>
      <c r="P15" s="16" t="s">
        <v>66</v>
      </c>
    </row>
    <row r="16" s="2" customFormat="1" ht="63.95" customHeight="1" spans="1:16">
      <c r="A16" s="15">
        <v>11</v>
      </c>
      <c r="B16" s="16" t="s">
        <v>67</v>
      </c>
      <c r="C16" s="15" t="s">
        <v>61</v>
      </c>
      <c r="D16" s="15" t="s">
        <v>62</v>
      </c>
      <c r="E16" s="15" t="s">
        <v>43</v>
      </c>
      <c r="F16" s="15" t="s">
        <v>68</v>
      </c>
      <c r="G16" s="15" t="s">
        <v>69</v>
      </c>
      <c r="H16" s="15"/>
      <c r="I16" s="15"/>
      <c r="J16" s="15">
        <v>20</v>
      </c>
      <c r="K16" s="15"/>
      <c r="L16" s="15">
        <v>20</v>
      </c>
      <c r="M16" s="15"/>
      <c r="N16" s="15"/>
      <c r="O16" s="15"/>
      <c r="P16" s="16" t="s">
        <v>70</v>
      </c>
    </row>
    <row r="17" s="2" customFormat="1" ht="63.95" customHeight="1" spans="1:16">
      <c r="A17" s="15">
        <v>12</v>
      </c>
      <c r="B17" s="16" t="s">
        <v>67</v>
      </c>
      <c r="C17" s="15" t="s">
        <v>61</v>
      </c>
      <c r="D17" s="15" t="s">
        <v>62</v>
      </c>
      <c r="E17" s="15" t="s">
        <v>43</v>
      </c>
      <c r="F17" s="15" t="s">
        <v>68</v>
      </c>
      <c r="G17" s="15" t="s">
        <v>71</v>
      </c>
      <c r="H17" s="15"/>
      <c r="I17" s="15"/>
      <c r="J17" s="15">
        <v>5</v>
      </c>
      <c r="K17" s="15"/>
      <c r="L17" s="15">
        <v>5</v>
      </c>
      <c r="M17" s="15"/>
      <c r="N17" s="15"/>
      <c r="O17" s="15"/>
      <c r="P17" s="16" t="s">
        <v>72</v>
      </c>
    </row>
    <row r="18" s="2" customFormat="1" ht="63.95" customHeight="1" spans="1:16">
      <c r="A18" s="15">
        <v>14</v>
      </c>
      <c r="B18" s="16" t="s">
        <v>67</v>
      </c>
      <c r="C18" s="15" t="s">
        <v>61</v>
      </c>
      <c r="D18" s="15" t="s">
        <v>62</v>
      </c>
      <c r="E18" s="15" t="s">
        <v>43</v>
      </c>
      <c r="F18" s="15" t="s">
        <v>68</v>
      </c>
      <c r="G18" s="15" t="s">
        <v>73</v>
      </c>
      <c r="H18" s="15"/>
      <c r="I18" s="15"/>
      <c r="J18" s="15">
        <v>3.7</v>
      </c>
      <c r="K18" s="15"/>
      <c r="L18" s="15">
        <v>3.7</v>
      </c>
      <c r="M18" s="15"/>
      <c r="N18" s="15"/>
      <c r="O18" s="15"/>
      <c r="P18" s="16" t="s">
        <v>74</v>
      </c>
    </row>
    <row r="19" s="2" customFormat="1" ht="63.95" customHeight="1" spans="1:16">
      <c r="A19" s="15">
        <v>15</v>
      </c>
      <c r="B19" s="16" t="s">
        <v>75</v>
      </c>
      <c r="C19" s="16" t="s">
        <v>61</v>
      </c>
      <c r="D19" s="16" t="s">
        <v>62</v>
      </c>
      <c r="E19" s="17" t="s">
        <v>76</v>
      </c>
      <c r="F19" s="17" t="s">
        <v>77</v>
      </c>
      <c r="G19" s="16" t="s">
        <v>78</v>
      </c>
      <c r="H19" s="17" t="s">
        <v>79</v>
      </c>
      <c r="I19" s="17"/>
      <c r="J19" s="17">
        <v>35</v>
      </c>
      <c r="K19" s="17">
        <v>35</v>
      </c>
      <c r="L19" s="17"/>
      <c r="M19" s="17"/>
      <c r="N19" s="17"/>
      <c r="O19" s="17"/>
      <c r="P19" s="16" t="s">
        <v>80</v>
      </c>
    </row>
    <row r="20" ht="30.95" customHeight="1" spans="1:16">
      <c r="A20" s="18" t="s">
        <v>81</v>
      </c>
      <c r="B20" s="10" t="s">
        <v>82</v>
      </c>
      <c r="C20" s="11"/>
      <c r="D20" s="11"/>
      <c r="E20" s="11"/>
      <c r="F20" s="11"/>
      <c r="G20" s="11"/>
      <c r="H20" s="11"/>
      <c r="I20" s="11"/>
      <c r="J20" s="10">
        <f>J21+J27+J29+J58+J65</f>
        <v>7144.06</v>
      </c>
      <c r="K20" s="10">
        <f t="shared" ref="K20:M20" si="2">K21+K27+K29+K58+K65</f>
        <v>3713.26</v>
      </c>
      <c r="L20" s="10">
        <f t="shared" si="2"/>
        <v>3430.8</v>
      </c>
      <c r="M20" s="10">
        <f t="shared" si="2"/>
        <v>0</v>
      </c>
      <c r="N20" s="10">
        <f t="shared" ref="N20" si="3">N21+N27+N29+N58</f>
        <v>0</v>
      </c>
      <c r="O20" s="10"/>
      <c r="P20" s="31"/>
    </row>
    <row r="21" ht="30" customHeight="1" spans="1:16">
      <c r="A21" s="18" t="s">
        <v>83</v>
      </c>
      <c r="B21" s="10" t="s">
        <v>84</v>
      </c>
      <c r="C21" s="11"/>
      <c r="D21" s="11"/>
      <c r="E21" s="11"/>
      <c r="F21" s="11"/>
      <c r="G21" s="11"/>
      <c r="H21" s="11"/>
      <c r="I21" s="11"/>
      <c r="J21" s="10">
        <f>SUM(J22:J26)</f>
        <v>230</v>
      </c>
      <c r="K21" s="10">
        <f t="shared" ref="K21:N21" si="4">SUM(K22:K26)</f>
        <v>0</v>
      </c>
      <c r="L21" s="10">
        <f t="shared" si="4"/>
        <v>230</v>
      </c>
      <c r="M21" s="10">
        <f t="shared" si="4"/>
        <v>0</v>
      </c>
      <c r="N21" s="10">
        <f t="shared" si="4"/>
        <v>0</v>
      </c>
      <c r="O21" s="10">
        <f>SUM(O22:O25)</f>
        <v>0</v>
      </c>
      <c r="P21" s="31"/>
    </row>
    <row r="22" s="2" customFormat="1" ht="108.95" customHeight="1" spans="1:16">
      <c r="A22" s="19">
        <v>16</v>
      </c>
      <c r="B22" s="16" t="s">
        <v>85</v>
      </c>
      <c r="C22" s="15" t="s">
        <v>86</v>
      </c>
      <c r="D22" s="15" t="s">
        <v>87</v>
      </c>
      <c r="E22" s="15" t="s">
        <v>25</v>
      </c>
      <c r="F22" s="15" t="s">
        <v>88</v>
      </c>
      <c r="G22" s="15" t="s">
        <v>89</v>
      </c>
      <c r="H22" s="15" t="s">
        <v>90</v>
      </c>
      <c r="I22" s="15" t="s">
        <v>91</v>
      </c>
      <c r="J22" s="15">
        <v>25</v>
      </c>
      <c r="K22" s="15"/>
      <c r="L22" s="15">
        <v>25</v>
      </c>
      <c r="M22" s="15"/>
      <c r="N22" s="15"/>
      <c r="O22" s="15" t="s">
        <v>92</v>
      </c>
      <c r="P22" s="16" t="s">
        <v>93</v>
      </c>
    </row>
    <row r="23" s="2" customFormat="1" ht="99.95" customHeight="1" spans="1:16">
      <c r="A23" s="19">
        <v>17</v>
      </c>
      <c r="B23" s="16" t="s">
        <v>94</v>
      </c>
      <c r="C23" s="15" t="s">
        <v>95</v>
      </c>
      <c r="D23" s="15" t="s">
        <v>96</v>
      </c>
      <c r="E23" s="15" t="s">
        <v>25</v>
      </c>
      <c r="F23" s="15" t="s">
        <v>97</v>
      </c>
      <c r="G23" s="15" t="s">
        <v>98</v>
      </c>
      <c r="H23" s="15" t="s">
        <v>99</v>
      </c>
      <c r="I23" s="15" t="s">
        <v>100</v>
      </c>
      <c r="J23" s="15">
        <v>80</v>
      </c>
      <c r="K23" s="15"/>
      <c r="L23" s="15">
        <v>80</v>
      </c>
      <c r="M23" s="15"/>
      <c r="N23" s="15"/>
      <c r="O23" s="15" t="s">
        <v>101</v>
      </c>
      <c r="P23" s="16" t="s">
        <v>102</v>
      </c>
    </row>
    <row r="24" s="2" customFormat="1" ht="75.95" customHeight="1" spans="1:16">
      <c r="A24" s="19">
        <v>18</v>
      </c>
      <c r="B24" s="16" t="s">
        <v>103</v>
      </c>
      <c r="C24" s="15" t="s">
        <v>95</v>
      </c>
      <c r="D24" s="15" t="s">
        <v>96</v>
      </c>
      <c r="E24" s="15"/>
      <c r="F24" s="15" t="s">
        <v>97</v>
      </c>
      <c r="G24" s="15"/>
      <c r="H24" s="15" t="s">
        <v>104</v>
      </c>
      <c r="I24" s="15" t="s">
        <v>105</v>
      </c>
      <c r="J24" s="15">
        <v>40</v>
      </c>
      <c r="K24" s="15"/>
      <c r="L24" s="15">
        <v>40</v>
      </c>
      <c r="M24" s="15"/>
      <c r="N24" s="15"/>
      <c r="O24" s="15"/>
      <c r="P24" s="16" t="s">
        <v>106</v>
      </c>
    </row>
    <row r="25" s="2" customFormat="1" ht="62.1" customHeight="1" spans="1:16">
      <c r="A25" s="19">
        <v>19</v>
      </c>
      <c r="B25" s="16" t="s">
        <v>107</v>
      </c>
      <c r="C25" s="15" t="s">
        <v>95</v>
      </c>
      <c r="D25" s="15" t="s">
        <v>108</v>
      </c>
      <c r="E25" s="15" t="s">
        <v>25</v>
      </c>
      <c r="F25" s="15" t="s">
        <v>97</v>
      </c>
      <c r="G25" s="15" t="s">
        <v>109</v>
      </c>
      <c r="H25" s="15" t="s">
        <v>110</v>
      </c>
      <c r="I25" s="15" t="s">
        <v>111</v>
      </c>
      <c r="J25" s="15">
        <v>80</v>
      </c>
      <c r="K25" s="15"/>
      <c r="L25" s="15">
        <v>80</v>
      </c>
      <c r="M25" s="15"/>
      <c r="N25" s="15"/>
      <c r="O25" s="15"/>
      <c r="P25" s="16" t="s">
        <v>112</v>
      </c>
    </row>
    <row r="26" s="2" customFormat="1" ht="42.95" customHeight="1" spans="1:16">
      <c r="A26" s="19">
        <v>20</v>
      </c>
      <c r="B26" s="16" t="s">
        <v>113</v>
      </c>
      <c r="C26" s="15" t="s">
        <v>114</v>
      </c>
      <c r="D26" s="15" t="s">
        <v>115</v>
      </c>
      <c r="E26" s="15" t="s">
        <v>25</v>
      </c>
      <c r="F26" s="15" t="s">
        <v>116</v>
      </c>
      <c r="G26" s="15" t="s">
        <v>117</v>
      </c>
      <c r="H26" s="15" t="s">
        <v>118</v>
      </c>
      <c r="I26" s="15" t="s">
        <v>119</v>
      </c>
      <c r="J26" s="15">
        <v>5</v>
      </c>
      <c r="K26" s="15"/>
      <c r="L26" s="15">
        <v>5</v>
      </c>
      <c r="M26" s="15"/>
      <c r="N26" s="15"/>
      <c r="O26" s="15"/>
      <c r="P26" s="16" t="s">
        <v>120</v>
      </c>
    </row>
    <row r="27" ht="39.95" customHeight="1" spans="1:16">
      <c r="A27" s="18" t="s">
        <v>121</v>
      </c>
      <c r="B27" s="10" t="s">
        <v>122</v>
      </c>
      <c r="C27" s="10"/>
      <c r="D27" s="11"/>
      <c r="E27" s="11"/>
      <c r="F27" s="11"/>
      <c r="G27" s="11"/>
      <c r="H27" s="11"/>
      <c r="I27" s="11"/>
      <c r="J27" s="11">
        <f>SUM(J28:J28)</f>
        <v>10</v>
      </c>
      <c r="K27" s="11">
        <f>SUM(K28:K28)</f>
        <v>0</v>
      </c>
      <c r="L27" s="11">
        <f>SUM(L28:L28)</f>
        <v>10</v>
      </c>
      <c r="M27" s="11">
        <f>SUM(M28:M28)</f>
        <v>0</v>
      </c>
      <c r="N27" s="11">
        <f>SUM(N28:N28)</f>
        <v>0</v>
      </c>
      <c r="O27" s="11"/>
      <c r="P27" s="31"/>
    </row>
    <row r="28" s="2" customFormat="1" ht="54.95" customHeight="1" spans="1:16">
      <c r="A28" s="19">
        <v>21</v>
      </c>
      <c r="B28" s="16" t="s">
        <v>123</v>
      </c>
      <c r="C28" s="15" t="s">
        <v>114</v>
      </c>
      <c r="D28" s="15" t="s">
        <v>115</v>
      </c>
      <c r="E28" s="15" t="s">
        <v>43</v>
      </c>
      <c r="F28" s="15" t="s">
        <v>124</v>
      </c>
      <c r="G28" s="15" t="s">
        <v>117</v>
      </c>
      <c r="H28" s="15" t="s">
        <v>125</v>
      </c>
      <c r="I28" s="15" t="s">
        <v>119</v>
      </c>
      <c r="J28" s="15">
        <v>10</v>
      </c>
      <c r="K28" s="15"/>
      <c r="L28" s="15">
        <v>10</v>
      </c>
      <c r="M28" s="15"/>
      <c r="N28" s="15"/>
      <c r="O28" s="15"/>
      <c r="P28" s="16" t="s">
        <v>126</v>
      </c>
    </row>
    <row r="29" ht="30.95" customHeight="1" spans="1:16">
      <c r="A29" s="18" t="s">
        <v>127</v>
      </c>
      <c r="B29" s="10" t="s">
        <v>128</v>
      </c>
      <c r="C29" s="11"/>
      <c r="D29" s="11"/>
      <c r="E29" s="11"/>
      <c r="F29" s="11"/>
      <c r="G29" s="11"/>
      <c r="H29" s="11"/>
      <c r="I29" s="11"/>
      <c r="J29" s="11">
        <f>SUM(J30:J57)</f>
        <v>2546.26</v>
      </c>
      <c r="K29" s="11">
        <f>SUM(K30:K57)</f>
        <v>2036.26</v>
      </c>
      <c r="L29" s="11">
        <f>SUM(L30:L57)</f>
        <v>510</v>
      </c>
      <c r="M29" s="11">
        <f>SUM(M30:M57)</f>
        <v>0</v>
      </c>
      <c r="N29" s="11">
        <f>SUM(N30:N57)</f>
        <v>0</v>
      </c>
      <c r="O29" s="11"/>
      <c r="P29" s="31"/>
    </row>
    <row r="30" s="2" customFormat="1" ht="141" customHeight="1" spans="1:16">
      <c r="A30" s="19">
        <v>22</v>
      </c>
      <c r="B30" s="20" t="s">
        <v>129</v>
      </c>
      <c r="C30" s="15" t="s">
        <v>130</v>
      </c>
      <c r="D30" s="15" t="s">
        <v>131</v>
      </c>
      <c r="E30" s="15" t="s">
        <v>25</v>
      </c>
      <c r="F30" s="15"/>
      <c r="G30" s="15" t="s">
        <v>132</v>
      </c>
      <c r="H30" s="15" t="s">
        <v>133</v>
      </c>
      <c r="I30" s="15" t="s">
        <v>134</v>
      </c>
      <c r="J30" s="15">
        <f>SUM(K30:N30)</f>
        <v>300</v>
      </c>
      <c r="K30" s="15"/>
      <c r="L30" s="15">
        <v>300</v>
      </c>
      <c r="M30" s="15"/>
      <c r="N30" s="15"/>
      <c r="O30" s="15" t="s">
        <v>135</v>
      </c>
      <c r="P30" s="16" t="s">
        <v>136</v>
      </c>
    </row>
    <row r="31" s="2" customFormat="1" ht="215.1" customHeight="1" spans="1:16">
      <c r="A31" s="19">
        <v>23</v>
      </c>
      <c r="B31" s="20" t="s">
        <v>137</v>
      </c>
      <c r="C31" s="15" t="s">
        <v>130</v>
      </c>
      <c r="D31" s="15" t="s">
        <v>131</v>
      </c>
      <c r="E31" s="15" t="s">
        <v>25</v>
      </c>
      <c r="F31" s="15"/>
      <c r="G31" s="15" t="s">
        <v>138</v>
      </c>
      <c r="H31" s="15" t="s">
        <v>139</v>
      </c>
      <c r="I31" s="15" t="s">
        <v>134</v>
      </c>
      <c r="J31" s="15">
        <f>SUM(K31:N31)</f>
        <v>232</v>
      </c>
      <c r="K31" s="15">
        <v>22</v>
      </c>
      <c r="L31" s="15">
        <v>210</v>
      </c>
      <c r="M31" s="15"/>
      <c r="N31" s="15"/>
      <c r="O31" s="15" t="s">
        <v>140</v>
      </c>
      <c r="P31" s="16" t="s">
        <v>141</v>
      </c>
    </row>
    <row r="32" s="2" customFormat="1" ht="51.95" customHeight="1" spans="1:16">
      <c r="A32" s="19">
        <v>24</v>
      </c>
      <c r="B32" s="16" t="s">
        <v>142</v>
      </c>
      <c r="C32" s="15" t="s">
        <v>130</v>
      </c>
      <c r="D32" s="15" t="s">
        <v>131</v>
      </c>
      <c r="E32" s="15" t="s">
        <v>25</v>
      </c>
      <c r="F32" s="15" t="s">
        <v>143</v>
      </c>
      <c r="G32" s="15" t="s">
        <v>144</v>
      </c>
      <c r="H32" s="21" t="s">
        <v>145</v>
      </c>
      <c r="I32" s="15" t="s">
        <v>134</v>
      </c>
      <c r="J32" s="15">
        <f t="shared" ref="J32:J57" si="5">SUM(K32:N32)</f>
        <v>168</v>
      </c>
      <c r="K32" s="15">
        <v>168</v>
      </c>
      <c r="L32" s="15"/>
      <c r="M32" s="15"/>
      <c r="N32" s="15"/>
      <c r="O32" s="15"/>
      <c r="P32" s="16" t="s">
        <v>146</v>
      </c>
    </row>
    <row r="33" s="2" customFormat="1" ht="53.1" customHeight="1" spans="1:16">
      <c r="A33" s="19">
        <v>25</v>
      </c>
      <c r="B33" s="16" t="s">
        <v>142</v>
      </c>
      <c r="C33" s="15" t="s">
        <v>130</v>
      </c>
      <c r="D33" s="15" t="s">
        <v>131</v>
      </c>
      <c r="E33" s="15" t="s">
        <v>25</v>
      </c>
      <c r="F33" s="15" t="s">
        <v>143</v>
      </c>
      <c r="G33" s="15" t="s">
        <v>147</v>
      </c>
      <c r="H33" s="21" t="s">
        <v>148</v>
      </c>
      <c r="I33" s="15" t="s">
        <v>134</v>
      </c>
      <c r="J33" s="15">
        <f t="shared" si="5"/>
        <v>6.51</v>
      </c>
      <c r="K33" s="15">
        <v>6.51</v>
      </c>
      <c r="L33" s="15"/>
      <c r="M33" s="15"/>
      <c r="N33" s="15"/>
      <c r="O33" s="15"/>
      <c r="P33" s="16" t="s">
        <v>146</v>
      </c>
    </row>
    <row r="34" s="2" customFormat="1" ht="59.1" customHeight="1" spans="1:16">
      <c r="A34" s="19">
        <v>26</v>
      </c>
      <c r="B34" s="16" t="s">
        <v>142</v>
      </c>
      <c r="C34" s="15" t="s">
        <v>130</v>
      </c>
      <c r="D34" s="15" t="s">
        <v>131</v>
      </c>
      <c r="E34" s="15" t="s">
        <v>25</v>
      </c>
      <c r="F34" s="15" t="s">
        <v>143</v>
      </c>
      <c r="G34" s="15" t="s">
        <v>149</v>
      </c>
      <c r="H34" s="21" t="s">
        <v>150</v>
      </c>
      <c r="I34" s="15" t="s">
        <v>134</v>
      </c>
      <c r="J34" s="15">
        <f t="shared" si="5"/>
        <v>53.13</v>
      </c>
      <c r="K34" s="15">
        <v>53.13</v>
      </c>
      <c r="L34" s="15"/>
      <c r="M34" s="15"/>
      <c r="N34" s="15"/>
      <c r="O34" s="15"/>
      <c r="P34" s="16" t="s">
        <v>146</v>
      </c>
    </row>
    <row r="35" s="2" customFormat="1" ht="63" customHeight="1" spans="1:16">
      <c r="A35" s="19">
        <v>27</v>
      </c>
      <c r="B35" s="16" t="s">
        <v>142</v>
      </c>
      <c r="C35" s="15" t="s">
        <v>130</v>
      </c>
      <c r="D35" s="15" t="s">
        <v>131</v>
      </c>
      <c r="E35" s="15" t="s">
        <v>25</v>
      </c>
      <c r="F35" s="15" t="s">
        <v>143</v>
      </c>
      <c r="G35" s="15" t="s">
        <v>151</v>
      </c>
      <c r="H35" s="21" t="s">
        <v>152</v>
      </c>
      <c r="I35" s="15" t="s">
        <v>134</v>
      </c>
      <c r="J35" s="15">
        <f t="shared" si="5"/>
        <v>8.4</v>
      </c>
      <c r="K35" s="15">
        <v>8.4</v>
      </c>
      <c r="L35" s="15"/>
      <c r="M35" s="15"/>
      <c r="N35" s="15"/>
      <c r="O35" s="15"/>
      <c r="P35" s="16" t="s">
        <v>146</v>
      </c>
    </row>
    <row r="36" s="2" customFormat="1" ht="63" customHeight="1" spans="1:16">
      <c r="A36" s="19">
        <v>28</v>
      </c>
      <c r="B36" s="16" t="s">
        <v>142</v>
      </c>
      <c r="C36" s="15" t="s">
        <v>130</v>
      </c>
      <c r="D36" s="15" t="s">
        <v>131</v>
      </c>
      <c r="E36" s="15" t="s">
        <v>25</v>
      </c>
      <c r="F36" s="15" t="s">
        <v>143</v>
      </c>
      <c r="G36" s="15" t="s">
        <v>153</v>
      </c>
      <c r="H36" s="21" t="s">
        <v>154</v>
      </c>
      <c r="I36" s="15" t="s">
        <v>134</v>
      </c>
      <c r="J36" s="15">
        <f t="shared" si="5"/>
        <v>16.8</v>
      </c>
      <c r="K36" s="15">
        <v>16.8</v>
      </c>
      <c r="L36" s="15"/>
      <c r="M36" s="15"/>
      <c r="N36" s="15"/>
      <c r="O36" s="15"/>
      <c r="P36" s="16" t="s">
        <v>146</v>
      </c>
    </row>
    <row r="37" s="2" customFormat="1" ht="63" customHeight="1" spans="1:16">
      <c r="A37" s="19">
        <v>29</v>
      </c>
      <c r="B37" s="16" t="s">
        <v>142</v>
      </c>
      <c r="C37" s="15" t="s">
        <v>130</v>
      </c>
      <c r="D37" s="15" t="s">
        <v>131</v>
      </c>
      <c r="E37" s="15" t="s">
        <v>25</v>
      </c>
      <c r="F37" s="15" t="s">
        <v>143</v>
      </c>
      <c r="G37" s="15" t="s">
        <v>155</v>
      </c>
      <c r="H37" s="21" t="s">
        <v>156</v>
      </c>
      <c r="I37" s="15" t="s">
        <v>134</v>
      </c>
      <c r="J37" s="15">
        <f t="shared" si="5"/>
        <v>9.45</v>
      </c>
      <c r="K37" s="15">
        <v>9.45</v>
      </c>
      <c r="L37" s="15"/>
      <c r="M37" s="15"/>
      <c r="N37" s="15"/>
      <c r="O37" s="15"/>
      <c r="P37" s="16" t="s">
        <v>146</v>
      </c>
    </row>
    <row r="38" s="2" customFormat="1" ht="63" customHeight="1" spans="1:16">
      <c r="A38" s="19">
        <v>30</v>
      </c>
      <c r="B38" s="16" t="s">
        <v>142</v>
      </c>
      <c r="C38" s="15" t="s">
        <v>130</v>
      </c>
      <c r="D38" s="15" t="s">
        <v>131</v>
      </c>
      <c r="E38" s="15" t="s">
        <v>25</v>
      </c>
      <c r="F38" s="15" t="s">
        <v>143</v>
      </c>
      <c r="G38" s="15" t="s">
        <v>157</v>
      </c>
      <c r="H38" s="21" t="s">
        <v>158</v>
      </c>
      <c r="I38" s="15" t="s">
        <v>134</v>
      </c>
      <c r="J38" s="15">
        <f t="shared" si="5"/>
        <v>3.57</v>
      </c>
      <c r="K38" s="15">
        <v>3.57</v>
      </c>
      <c r="L38" s="15"/>
      <c r="M38" s="15"/>
      <c r="N38" s="15"/>
      <c r="O38" s="15"/>
      <c r="P38" s="16" t="s">
        <v>146</v>
      </c>
    </row>
    <row r="39" s="2" customFormat="1" ht="63" customHeight="1" spans="1:16">
      <c r="A39" s="19">
        <v>31</v>
      </c>
      <c r="B39" s="16" t="s">
        <v>142</v>
      </c>
      <c r="C39" s="15" t="s">
        <v>130</v>
      </c>
      <c r="D39" s="15" t="s">
        <v>131</v>
      </c>
      <c r="E39" s="15" t="s">
        <v>25</v>
      </c>
      <c r="F39" s="15" t="s">
        <v>143</v>
      </c>
      <c r="G39" s="15" t="s">
        <v>159</v>
      </c>
      <c r="H39" s="21" t="s">
        <v>160</v>
      </c>
      <c r="I39" s="15" t="s">
        <v>134</v>
      </c>
      <c r="J39" s="15">
        <f t="shared" si="5"/>
        <v>6.3</v>
      </c>
      <c r="K39" s="15">
        <v>6.3</v>
      </c>
      <c r="L39" s="15"/>
      <c r="M39" s="15"/>
      <c r="N39" s="15"/>
      <c r="O39" s="15"/>
      <c r="P39" s="16" t="s">
        <v>146</v>
      </c>
    </row>
    <row r="40" s="2" customFormat="1" ht="63" customHeight="1" spans="1:16">
      <c r="A40" s="19">
        <v>32</v>
      </c>
      <c r="B40" s="16" t="s">
        <v>142</v>
      </c>
      <c r="C40" s="15" t="s">
        <v>130</v>
      </c>
      <c r="D40" s="15" t="s">
        <v>131</v>
      </c>
      <c r="E40" s="15" t="s">
        <v>25</v>
      </c>
      <c r="F40" s="15" t="s">
        <v>143</v>
      </c>
      <c r="G40" s="15" t="s">
        <v>161</v>
      </c>
      <c r="H40" s="21" t="s">
        <v>162</v>
      </c>
      <c r="I40" s="15" t="s">
        <v>134</v>
      </c>
      <c r="J40" s="15">
        <f t="shared" si="5"/>
        <v>63</v>
      </c>
      <c r="K40" s="15">
        <v>63</v>
      </c>
      <c r="L40" s="15"/>
      <c r="M40" s="15"/>
      <c r="N40" s="15"/>
      <c r="O40" s="15"/>
      <c r="P40" s="16" t="s">
        <v>146</v>
      </c>
    </row>
    <row r="41" s="2" customFormat="1" ht="63" customHeight="1" spans="1:16">
      <c r="A41" s="19">
        <v>33</v>
      </c>
      <c r="B41" s="16" t="s">
        <v>142</v>
      </c>
      <c r="C41" s="15" t="s">
        <v>130</v>
      </c>
      <c r="D41" s="15" t="s">
        <v>131</v>
      </c>
      <c r="E41" s="15" t="s">
        <v>25</v>
      </c>
      <c r="F41" s="15" t="s">
        <v>143</v>
      </c>
      <c r="G41" s="15" t="s">
        <v>163</v>
      </c>
      <c r="H41" s="21" t="s">
        <v>164</v>
      </c>
      <c r="I41" s="15" t="s">
        <v>134</v>
      </c>
      <c r="J41" s="15">
        <f t="shared" si="5"/>
        <v>42</v>
      </c>
      <c r="K41" s="15">
        <v>42</v>
      </c>
      <c r="L41" s="15"/>
      <c r="M41" s="15"/>
      <c r="N41" s="15"/>
      <c r="O41" s="15"/>
      <c r="P41" s="16" t="s">
        <v>146</v>
      </c>
    </row>
    <row r="42" s="2" customFormat="1" ht="63" customHeight="1" spans="1:16">
      <c r="A42" s="19">
        <v>34</v>
      </c>
      <c r="B42" s="16" t="s">
        <v>142</v>
      </c>
      <c r="C42" s="15" t="s">
        <v>130</v>
      </c>
      <c r="D42" s="15" t="s">
        <v>131</v>
      </c>
      <c r="E42" s="15" t="s">
        <v>25</v>
      </c>
      <c r="F42" s="15" t="s">
        <v>143</v>
      </c>
      <c r="G42" s="15" t="s">
        <v>165</v>
      </c>
      <c r="H42" s="21" t="s">
        <v>166</v>
      </c>
      <c r="I42" s="15" t="s">
        <v>134</v>
      </c>
      <c r="J42" s="15">
        <f t="shared" si="5"/>
        <v>25.2</v>
      </c>
      <c r="K42" s="15">
        <v>25.2</v>
      </c>
      <c r="L42" s="15"/>
      <c r="M42" s="15"/>
      <c r="N42" s="15"/>
      <c r="O42" s="15"/>
      <c r="P42" s="16" t="s">
        <v>146</v>
      </c>
    </row>
    <row r="43" s="2" customFormat="1" ht="63" customHeight="1" spans="1:16">
      <c r="A43" s="19">
        <v>35</v>
      </c>
      <c r="B43" s="16" t="s">
        <v>142</v>
      </c>
      <c r="C43" s="15" t="s">
        <v>130</v>
      </c>
      <c r="D43" s="15" t="s">
        <v>131</v>
      </c>
      <c r="E43" s="15" t="s">
        <v>25</v>
      </c>
      <c r="F43" s="15" t="s">
        <v>167</v>
      </c>
      <c r="G43" s="22" t="s">
        <v>168</v>
      </c>
      <c r="H43" s="21" t="s">
        <v>169</v>
      </c>
      <c r="I43" s="15" t="s">
        <v>134</v>
      </c>
      <c r="J43" s="15">
        <f t="shared" si="5"/>
        <v>100.8</v>
      </c>
      <c r="K43" s="15">
        <v>100.8</v>
      </c>
      <c r="L43" s="15"/>
      <c r="M43" s="15"/>
      <c r="N43" s="15"/>
      <c r="O43" s="15"/>
      <c r="P43" s="16" t="s">
        <v>146</v>
      </c>
    </row>
    <row r="44" s="2" customFormat="1" ht="63" customHeight="1" spans="1:16">
      <c r="A44" s="19">
        <v>36</v>
      </c>
      <c r="B44" s="16" t="s">
        <v>142</v>
      </c>
      <c r="C44" s="15" t="s">
        <v>130</v>
      </c>
      <c r="D44" s="15" t="s">
        <v>131</v>
      </c>
      <c r="E44" s="15" t="s">
        <v>25</v>
      </c>
      <c r="F44" s="15" t="s">
        <v>167</v>
      </c>
      <c r="G44" s="15" t="s">
        <v>170</v>
      </c>
      <c r="H44" s="21" t="s">
        <v>171</v>
      </c>
      <c r="I44" s="15" t="s">
        <v>134</v>
      </c>
      <c r="J44" s="15">
        <f t="shared" si="5"/>
        <v>87</v>
      </c>
      <c r="K44" s="15">
        <v>87</v>
      </c>
      <c r="L44" s="15"/>
      <c r="M44" s="15"/>
      <c r="N44" s="15"/>
      <c r="O44" s="15"/>
      <c r="P44" s="16" t="s">
        <v>146</v>
      </c>
    </row>
    <row r="45" s="2" customFormat="1" ht="63" customHeight="1" spans="1:16">
      <c r="A45" s="19">
        <v>37</v>
      </c>
      <c r="B45" s="16" t="s">
        <v>142</v>
      </c>
      <c r="C45" s="15" t="s">
        <v>130</v>
      </c>
      <c r="D45" s="15" t="s">
        <v>131</v>
      </c>
      <c r="E45" s="15" t="s">
        <v>25</v>
      </c>
      <c r="F45" s="15" t="s">
        <v>167</v>
      </c>
      <c r="G45" s="22" t="s">
        <v>172</v>
      </c>
      <c r="H45" s="21" t="s">
        <v>173</v>
      </c>
      <c r="I45" s="15" t="s">
        <v>134</v>
      </c>
      <c r="J45" s="15">
        <f t="shared" si="5"/>
        <v>81.3</v>
      </c>
      <c r="K45" s="15">
        <v>81.3</v>
      </c>
      <c r="L45" s="15"/>
      <c r="M45" s="15"/>
      <c r="N45" s="15"/>
      <c r="O45" s="15"/>
      <c r="P45" s="16" t="s">
        <v>146</v>
      </c>
    </row>
    <row r="46" s="2" customFormat="1" ht="63" customHeight="1" spans="1:16">
      <c r="A46" s="19">
        <v>38</v>
      </c>
      <c r="B46" s="16" t="s">
        <v>142</v>
      </c>
      <c r="C46" s="15" t="s">
        <v>130</v>
      </c>
      <c r="D46" s="15" t="s">
        <v>131</v>
      </c>
      <c r="E46" s="15" t="s">
        <v>25</v>
      </c>
      <c r="F46" s="15" t="s">
        <v>167</v>
      </c>
      <c r="G46" s="22" t="s">
        <v>174</v>
      </c>
      <c r="H46" s="21" t="s">
        <v>175</v>
      </c>
      <c r="I46" s="15" t="s">
        <v>134</v>
      </c>
      <c r="J46" s="15">
        <f t="shared" si="5"/>
        <v>98.1</v>
      </c>
      <c r="K46" s="15">
        <v>98.1</v>
      </c>
      <c r="L46" s="15"/>
      <c r="M46" s="15"/>
      <c r="N46" s="15"/>
      <c r="O46" s="15"/>
      <c r="P46" s="16" t="s">
        <v>146</v>
      </c>
    </row>
    <row r="47" s="2" customFormat="1" ht="63" customHeight="1" spans="1:16">
      <c r="A47" s="19">
        <v>39</v>
      </c>
      <c r="B47" s="16" t="s">
        <v>142</v>
      </c>
      <c r="C47" s="15" t="s">
        <v>130</v>
      </c>
      <c r="D47" s="15" t="s">
        <v>131</v>
      </c>
      <c r="E47" s="15" t="s">
        <v>25</v>
      </c>
      <c r="F47" s="15" t="s">
        <v>176</v>
      </c>
      <c r="G47" s="15" t="s">
        <v>177</v>
      </c>
      <c r="H47" s="15" t="s">
        <v>178</v>
      </c>
      <c r="I47" s="15" t="s">
        <v>134</v>
      </c>
      <c r="J47" s="15">
        <f t="shared" si="5"/>
        <v>105</v>
      </c>
      <c r="K47" s="15">
        <v>105</v>
      </c>
      <c r="L47" s="15"/>
      <c r="M47" s="15"/>
      <c r="N47" s="15"/>
      <c r="O47" s="15"/>
      <c r="P47" s="16" t="s">
        <v>146</v>
      </c>
    </row>
    <row r="48" s="2" customFormat="1" ht="63" customHeight="1" spans="1:16">
      <c r="A48" s="19">
        <v>40</v>
      </c>
      <c r="B48" s="16" t="s">
        <v>142</v>
      </c>
      <c r="C48" s="15" t="s">
        <v>130</v>
      </c>
      <c r="D48" s="15" t="s">
        <v>131</v>
      </c>
      <c r="E48" s="15" t="s">
        <v>25</v>
      </c>
      <c r="F48" s="15" t="s">
        <v>176</v>
      </c>
      <c r="G48" s="15" t="s">
        <v>179</v>
      </c>
      <c r="H48" s="15" t="s">
        <v>180</v>
      </c>
      <c r="I48" s="15" t="s">
        <v>134</v>
      </c>
      <c r="J48" s="15">
        <f t="shared" si="5"/>
        <v>169.2</v>
      </c>
      <c r="K48" s="15">
        <v>169.2</v>
      </c>
      <c r="L48" s="15"/>
      <c r="M48" s="15"/>
      <c r="N48" s="15"/>
      <c r="O48" s="15"/>
      <c r="P48" s="16" t="s">
        <v>146</v>
      </c>
    </row>
    <row r="49" s="2" customFormat="1" ht="63" customHeight="1" spans="1:16">
      <c r="A49" s="19">
        <v>41</v>
      </c>
      <c r="B49" s="16" t="s">
        <v>142</v>
      </c>
      <c r="C49" s="15" t="s">
        <v>130</v>
      </c>
      <c r="D49" s="15" t="s">
        <v>131</v>
      </c>
      <c r="E49" s="15" t="s">
        <v>25</v>
      </c>
      <c r="F49" s="15" t="s">
        <v>181</v>
      </c>
      <c r="G49" s="22" t="s">
        <v>182</v>
      </c>
      <c r="H49" s="21" t="s">
        <v>183</v>
      </c>
      <c r="I49" s="15" t="s">
        <v>134</v>
      </c>
      <c r="J49" s="15">
        <f t="shared" si="5"/>
        <v>90.3</v>
      </c>
      <c r="K49" s="15">
        <v>90.3</v>
      </c>
      <c r="L49" s="15"/>
      <c r="M49" s="15"/>
      <c r="N49" s="15"/>
      <c r="O49" s="15"/>
      <c r="P49" s="16" t="s">
        <v>146</v>
      </c>
    </row>
    <row r="50" s="2" customFormat="1" ht="63" customHeight="1" spans="1:16">
      <c r="A50" s="19">
        <v>42</v>
      </c>
      <c r="B50" s="16" t="s">
        <v>142</v>
      </c>
      <c r="C50" s="15" t="s">
        <v>130</v>
      </c>
      <c r="D50" s="15" t="s">
        <v>131</v>
      </c>
      <c r="E50" s="15" t="s">
        <v>25</v>
      </c>
      <c r="F50" s="15" t="s">
        <v>181</v>
      </c>
      <c r="G50" s="15" t="s">
        <v>184</v>
      </c>
      <c r="H50" s="15" t="s">
        <v>180</v>
      </c>
      <c r="I50" s="15" t="s">
        <v>134</v>
      </c>
      <c r="J50" s="15">
        <f t="shared" si="5"/>
        <v>63</v>
      </c>
      <c r="K50" s="15">
        <v>63</v>
      </c>
      <c r="L50" s="15"/>
      <c r="M50" s="15"/>
      <c r="N50" s="15"/>
      <c r="O50" s="15"/>
      <c r="P50" s="16" t="s">
        <v>146</v>
      </c>
    </row>
    <row r="51" s="2" customFormat="1" ht="63" customHeight="1" spans="1:16">
      <c r="A51" s="19">
        <v>43</v>
      </c>
      <c r="B51" s="16" t="s">
        <v>142</v>
      </c>
      <c r="C51" s="15" t="s">
        <v>130</v>
      </c>
      <c r="D51" s="15" t="s">
        <v>131</v>
      </c>
      <c r="E51" s="15" t="s">
        <v>25</v>
      </c>
      <c r="F51" s="15" t="s">
        <v>38</v>
      </c>
      <c r="G51" s="15" t="s">
        <v>185</v>
      </c>
      <c r="H51" s="15" t="s">
        <v>186</v>
      </c>
      <c r="I51" s="15" t="s">
        <v>134</v>
      </c>
      <c r="J51" s="15">
        <f t="shared" si="5"/>
        <v>25.2</v>
      </c>
      <c r="K51" s="15">
        <v>25.2</v>
      </c>
      <c r="L51" s="15"/>
      <c r="M51" s="15"/>
      <c r="N51" s="15"/>
      <c r="O51" s="15"/>
      <c r="P51" s="16" t="s">
        <v>146</v>
      </c>
    </row>
    <row r="52" s="2" customFormat="1" ht="63" customHeight="1" spans="1:16">
      <c r="A52" s="19">
        <v>44</v>
      </c>
      <c r="B52" s="16" t="s">
        <v>142</v>
      </c>
      <c r="C52" s="15" t="s">
        <v>130</v>
      </c>
      <c r="D52" s="15" t="s">
        <v>131</v>
      </c>
      <c r="E52" s="15" t="s">
        <v>25</v>
      </c>
      <c r="F52" s="15" t="s">
        <v>38</v>
      </c>
      <c r="G52" s="15" t="s">
        <v>187</v>
      </c>
      <c r="H52" s="21" t="s">
        <v>188</v>
      </c>
      <c r="I52" s="15" t="s">
        <v>134</v>
      </c>
      <c r="J52" s="15">
        <f t="shared" si="5"/>
        <v>252</v>
      </c>
      <c r="K52" s="15">
        <v>252</v>
      </c>
      <c r="L52" s="15"/>
      <c r="M52" s="15"/>
      <c r="N52" s="15"/>
      <c r="O52" s="15"/>
      <c r="P52" s="16" t="s">
        <v>146</v>
      </c>
    </row>
    <row r="53" s="2" customFormat="1" ht="63" customHeight="1" spans="1:16">
      <c r="A53" s="19">
        <v>45</v>
      </c>
      <c r="B53" s="16" t="s">
        <v>142</v>
      </c>
      <c r="C53" s="15" t="s">
        <v>130</v>
      </c>
      <c r="D53" s="15" t="s">
        <v>131</v>
      </c>
      <c r="E53" s="15" t="s">
        <v>25</v>
      </c>
      <c r="F53" s="15" t="s">
        <v>38</v>
      </c>
      <c r="G53" s="15" t="s">
        <v>189</v>
      </c>
      <c r="H53" s="21" t="s">
        <v>164</v>
      </c>
      <c r="I53" s="15" t="s">
        <v>134</v>
      </c>
      <c r="J53" s="15">
        <f t="shared" si="5"/>
        <v>72</v>
      </c>
      <c r="K53" s="15">
        <v>72</v>
      </c>
      <c r="L53" s="15"/>
      <c r="M53" s="15"/>
      <c r="N53" s="15"/>
      <c r="O53" s="15"/>
      <c r="P53" s="16" t="s">
        <v>146</v>
      </c>
    </row>
    <row r="54" s="2" customFormat="1" ht="63" customHeight="1" spans="1:16">
      <c r="A54" s="19">
        <v>46</v>
      </c>
      <c r="B54" s="16" t="s">
        <v>142</v>
      </c>
      <c r="C54" s="15" t="s">
        <v>130</v>
      </c>
      <c r="D54" s="15" t="s">
        <v>131</v>
      </c>
      <c r="E54" s="15" t="s">
        <v>25</v>
      </c>
      <c r="F54" s="15" t="s">
        <v>190</v>
      </c>
      <c r="G54" s="15" t="s">
        <v>191</v>
      </c>
      <c r="H54" s="21" t="s">
        <v>192</v>
      </c>
      <c r="I54" s="15" t="s">
        <v>134</v>
      </c>
      <c r="J54" s="15">
        <f t="shared" si="5"/>
        <v>147</v>
      </c>
      <c r="K54" s="15">
        <v>147</v>
      </c>
      <c r="L54" s="15"/>
      <c r="M54" s="15"/>
      <c r="N54" s="15"/>
      <c r="O54" s="15"/>
      <c r="P54" s="16" t="s">
        <v>146</v>
      </c>
    </row>
    <row r="55" s="2" customFormat="1" ht="63" customHeight="1" spans="1:16">
      <c r="A55" s="19">
        <v>47</v>
      </c>
      <c r="B55" s="16" t="s">
        <v>142</v>
      </c>
      <c r="C55" s="15" t="s">
        <v>130</v>
      </c>
      <c r="D55" s="15" t="s">
        <v>131</v>
      </c>
      <c r="E55" s="15" t="s">
        <v>25</v>
      </c>
      <c r="F55" s="15" t="s">
        <v>190</v>
      </c>
      <c r="G55" s="15" t="s">
        <v>193</v>
      </c>
      <c r="H55" s="21" t="s">
        <v>194</v>
      </c>
      <c r="I55" s="15" t="s">
        <v>134</v>
      </c>
      <c r="J55" s="15">
        <f t="shared" si="5"/>
        <v>105</v>
      </c>
      <c r="K55" s="15">
        <v>105</v>
      </c>
      <c r="L55" s="15"/>
      <c r="M55" s="15"/>
      <c r="N55" s="15"/>
      <c r="O55" s="15"/>
      <c r="P55" s="16" t="s">
        <v>146</v>
      </c>
    </row>
    <row r="56" s="2" customFormat="1" ht="63" customHeight="1" spans="1:16">
      <c r="A56" s="19">
        <v>48</v>
      </c>
      <c r="B56" s="16" t="s">
        <v>142</v>
      </c>
      <c r="C56" s="15" t="s">
        <v>130</v>
      </c>
      <c r="D56" s="15" t="s">
        <v>131</v>
      </c>
      <c r="E56" s="15" t="s">
        <v>25</v>
      </c>
      <c r="F56" s="15" t="s">
        <v>190</v>
      </c>
      <c r="G56" s="15" t="s">
        <v>195</v>
      </c>
      <c r="H56" s="21" t="s">
        <v>196</v>
      </c>
      <c r="I56" s="15" t="s">
        <v>134</v>
      </c>
      <c r="J56" s="15">
        <f t="shared" si="5"/>
        <v>126</v>
      </c>
      <c r="K56" s="15">
        <v>126</v>
      </c>
      <c r="L56" s="15"/>
      <c r="M56" s="15"/>
      <c r="N56" s="15"/>
      <c r="O56" s="15"/>
      <c r="P56" s="16" t="s">
        <v>146</v>
      </c>
    </row>
    <row r="57" s="2" customFormat="1" ht="63" customHeight="1" spans="1:16">
      <c r="A57" s="19">
        <v>49</v>
      </c>
      <c r="B57" s="16" t="s">
        <v>142</v>
      </c>
      <c r="C57" s="15" t="s">
        <v>130</v>
      </c>
      <c r="D57" s="15" t="s">
        <v>131</v>
      </c>
      <c r="E57" s="15" t="s">
        <v>25</v>
      </c>
      <c r="F57" s="15" t="s">
        <v>190</v>
      </c>
      <c r="G57" s="15" t="s">
        <v>197</v>
      </c>
      <c r="H57" s="21" t="s">
        <v>198</v>
      </c>
      <c r="I57" s="15" t="s">
        <v>134</v>
      </c>
      <c r="J57" s="15">
        <f t="shared" si="5"/>
        <v>90</v>
      </c>
      <c r="K57" s="15">
        <v>90</v>
      </c>
      <c r="L57" s="15"/>
      <c r="M57" s="15"/>
      <c r="N57" s="15"/>
      <c r="O57" s="15"/>
      <c r="P57" s="16" t="s">
        <v>146</v>
      </c>
    </row>
    <row r="58" ht="36" customHeight="1" spans="1:16">
      <c r="A58" s="23" t="s">
        <v>199</v>
      </c>
      <c r="B58" s="24" t="s">
        <v>200</v>
      </c>
      <c r="C58" s="11"/>
      <c r="D58" s="11"/>
      <c r="E58" s="11"/>
      <c r="F58" s="11"/>
      <c r="G58" s="11"/>
      <c r="H58" s="11"/>
      <c r="I58" s="11"/>
      <c r="J58" s="11">
        <f>SUM(J59:J64)</f>
        <v>2680.8</v>
      </c>
      <c r="K58" s="11">
        <f t="shared" ref="K58:N58" si="6">SUM(K59:K64)</f>
        <v>0</v>
      </c>
      <c r="L58" s="11">
        <f t="shared" si="6"/>
        <v>2680.8</v>
      </c>
      <c r="M58" s="11">
        <f t="shared" si="6"/>
        <v>0</v>
      </c>
      <c r="N58" s="11">
        <f t="shared" si="6"/>
        <v>0</v>
      </c>
      <c r="O58" s="11"/>
      <c r="P58" s="31"/>
    </row>
    <row r="59" s="2" customFormat="1" ht="53.1" customHeight="1" spans="1:16">
      <c r="A59" s="19">
        <v>50</v>
      </c>
      <c r="B59" s="16" t="s">
        <v>201</v>
      </c>
      <c r="C59" s="15" t="s">
        <v>202</v>
      </c>
      <c r="D59" s="15" t="s">
        <v>203</v>
      </c>
      <c r="E59" s="15" t="s">
        <v>25</v>
      </c>
      <c r="F59" s="15" t="s">
        <v>204</v>
      </c>
      <c r="G59" s="15" t="s">
        <v>205</v>
      </c>
      <c r="H59" s="15" t="s">
        <v>206</v>
      </c>
      <c r="I59" s="15">
        <v>43800</v>
      </c>
      <c r="J59" s="15">
        <v>15</v>
      </c>
      <c r="K59" s="15"/>
      <c r="L59" s="15">
        <v>15</v>
      </c>
      <c r="M59" s="15"/>
      <c r="N59" s="15"/>
      <c r="O59" s="15" t="s">
        <v>207</v>
      </c>
      <c r="P59" s="16" t="s">
        <v>208</v>
      </c>
    </row>
    <row r="60" s="2" customFormat="1" ht="69" customHeight="1" spans="1:16">
      <c r="A60" s="19">
        <v>51</v>
      </c>
      <c r="B60" s="16" t="s">
        <v>209</v>
      </c>
      <c r="C60" s="15" t="s">
        <v>202</v>
      </c>
      <c r="D60" s="15" t="s">
        <v>203</v>
      </c>
      <c r="E60" s="15" t="s">
        <v>25</v>
      </c>
      <c r="F60" s="15" t="s">
        <v>210</v>
      </c>
      <c r="G60" s="15" t="s">
        <v>211</v>
      </c>
      <c r="H60" s="15" t="s">
        <v>212</v>
      </c>
      <c r="I60" s="15">
        <v>43800</v>
      </c>
      <c r="J60" s="15">
        <v>1600</v>
      </c>
      <c r="K60" s="15"/>
      <c r="L60" s="15">
        <v>1600</v>
      </c>
      <c r="M60" s="15"/>
      <c r="N60" s="15"/>
      <c r="O60" s="15"/>
      <c r="P60" s="16" t="s">
        <v>213</v>
      </c>
    </row>
    <row r="61" s="2" customFormat="1" ht="54.95" customHeight="1" spans="1:16">
      <c r="A61" s="19">
        <v>52</v>
      </c>
      <c r="B61" s="16" t="s">
        <v>214</v>
      </c>
      <c r="C61" s="15" t="s">
        <v>202</v>
      </c>
      <c r="D61" s="15" t="s">
        <v>203</v>
      </c>
      <c r="E61" s="15" t="s">
        <v>25</v>
      </c>
      <c r="F61" s="15" t="s">
        <v>215</v>
      </c>
      <c r="G61" s="15" t="s">
        <v>216</v>
      </c>
      <c r="H61" s="15" t="s">
        <v>217</v>
      </c>
      <c r="I61" s="15">
        <v>43586</v>
      </c>
      <c r="J61" s="15">
        <v>1030</v>
      </c>
      <c r="K61" s="15"/>
      <c r="L61" s="15">
        <v>1030</v>
      </c>
      <c r="M61" s="15"/>
      <c r="N61" s="15"/>
      <c r="O61" s="15"/>
      <c r="P61" s="16" t="s">
        <v>218</v>
      </c>
    </row>
    <row r="62" s="2" customFormat="1" ht="44.1" customHeight="1" spans="1:16">
      <c r="A62" s="19">
        <v>53</v>
      </c>
      <c r="B62" s="16" t="s">
        <v>219</v>
      </c>
      <c r="C62" s="15" t="s">
        <v>202</v>
      </c>
      <c r="D62" s="15" t="s">
        <v>203</v>
      </c>
      <c r="E62" s="15" t="s">
        <v>220</v>
      </c>
      <c r="F62" s="15" t="s">
        <v>221</v>
      </c>
      <c r="G62" s="15" t="s">
        <v>222</v>
      </c>
      <c r="H62" s="15" t="s">
        <v>222</v>
      </c>
      <c r="I62" s="15" t="s">
        <v>223</v>
      </c>
      <c r="J62" s="15">
        <v>15.8</v>
      </c>
      <c r="K62" s="15"/>
      <c r="L62" s="15">
        <v>15.8</v>
      </c>
      <c r="M62" s="15"/>
      <c r="N62" s="15"/>
      <c r="O62" s="15"/>
      <c r="P62" s="16" t="s">
        <v>224</v>
      </c>
    </row>
    <row r="63" s="2" customFormat="1" ht="128.1" customHeight="1" spans="1:16">
      <c r="A63" s="19">
        <v>54</v>
      </c>
      <c r="B63" s="16" t="s">
        <v>225</v>
      </c>
      <c r="C63" s="15" t="s">
        <v>202</v>
      </c>
      <c r="D63" s="15" t="s">
        <v>203</v>
      </c>
      <c r="E63" s="15" t="s">
        <v>220</v>
      </c>
      <c r="F63" s="15" t="s">
        <v>32</v>
      </c>
      <c r="G63" s="15" t="s">
        <v>226</v>
      </c>
      <c r="H63" s="15" t="s">
        <v>227</v>
      </c>
      <c r="I63" s="15">
        <v>43617</v>
      </c>
      <c r="J63" s="15">
        <v>10</v>
      </c>
      <c r="K63" s="15"/>
      <c r="L63" s="15">
        <v>10</v>
      </c>
      <c r="M63" s="15"/>
      <c r="N63" s="15"/>
      <c r="O63" s="15"/>
      <c r="P63" s="16" t="s">
        <v>228</v>
      </c>
    </row>
    <row r="64" s="2" customFormat="1" ht="120.95" customHeight="1" spans="1:16">
      <c r="A64" s="19">
        <v>55</v>
      </c>
      <c r="B64" s="16" t="s">
        <v>229</v>
      </c>
      <c r="C64" s="15" t="s">
        <v>202</v>
      </c>
      <c r="D64" s="15" t="s">
        <v>203</v>
      </c>
      <c r="E64" s="15" t="s">
        <v>230</v>
      </c>
      <c r="F64" s="15" t="s">
        <v>231</v>
      </c>
      <c r="G64" s="15" t="s">
        <v>232</v>
      </c>
      <c r="H64" s="15" t="s">
        <v>231</v>
      </c>
      <c r="I64" s="15">
        <v>43617</v>
      </c>
      <c r="J64" s="15">
        <v>10</v>
      </c>
      <c r="K64" s="15"/>
      <c r="L64" s="15">
        <v>10</v>
      </c>
      <c r="M64" s="15"/>
      <c r="N64" s="15"/>
      <c r="O64" s="15"/>
      <c r="P64" s="16" t="s">
        <v>233</v>
      </c>
    </row>
    <row r="65" ht="33" customHeight="1" spans="1:16">
      <c r="A65" s="23" t="s">
        <v>234</v>
      </c>
      <c r="B65" s="24" t="s">
        <v>235</v>
      </c>
      <c r="C65" s="11"/>
      <c r="D65" s="11"/>
      <c r="E65" s="11"/>
      <c r="F65" s="11"/>
      <c r="G65" s="11"/>
      <c r="H65" s="11"/>
      <c r="I65" s="11"/>
      <c r="J65" s="11">
        <f>SUM(J66:J69)</f>
        <v>1677</v>
      </c>
      <c r="K65" s="11">
        <f>SUM(K66:K69)</f>
        <v>1677</v>
      </c>
      <c r="L65" s="11">
        <f>SUM(L66:L69)</f>
        <v>0</v>
      </c>
      <c r="M65" s="11">
        <f>SUM(M66:M69)</f>
        <v>0</v>
      </c>
      <c r="N65" s="11">
        <f>SUM(N66:N69)</f>
        <v>0</v>
      </c>
      <c r="O65" s="11"/>
      <c r="P65" s="31"/>
    </row>
    <row r="66" s="2" customFormat="1" ht="141.95" customHeight="1" spans="1:16">
      <c r="A66" s="19">
        <v>56</v>
      </c>
      <c r="B66" s="16" t="s">
        <v>236</v>
      </c>
      <c r="C66" s="15" t="s">
        <v>237</v>
      </c>
      <c r="D66" s="15"/>
      <c r="E66" s="15" t="s">
        <v>25</v>
      </c>
      <c r="F66" s="15" t="s">
        <v>231</v>
      </c>
      <c r="G66" s="15" t="s">
        <v>238</v>
      </c>
      <c r="H66" s="15" t="s">
        <v>239</v>
      </c>
      <c r="I66" s="15" t="s">
        <v>240</v>
      </c>
      <c r="J66" s="15">
        <v>486</v>
      </c>
      <c r="K66" s="15">
        <v>486</v>
      </c>
      <c r="L66" s="15"/>
      <c r="M66" s="15"/>
      <c r="N66" s="15"/>
      <c r="O66" s="15"/>
      <c r="P66" s="16" t="s">
        <v>241</v>
      </c>
    </row>
    <row r="67" s="2" customFormat="1" ht="152.1" customHeight="1" spans="1:16">
      <c r="A67" s="19">
        <v>57</v>
      </c>
      <c r="B67" s="16" t="s">
        <v>242</v>
      </c>
      <c r="C67" s="15" t="s">
        <v>237</v>
      </c>
      <c r="D67" s="15"/>
      <c r="E67" s="15" t="s">
        <v>25</v>
      </c>
      <c r="F67" s="15" t="s">
        <v>231</v>
      </c>
      <c r="G67" s="15" t="s">
        <v>243</v>
      </c>
      <c r="H67" s="15" t="s">
        <v>244</v>
      </c>
      <c r="I67" s="15" t="s">
        <v>240</v>
      </c>
      <c r="J67" s="15">
        <v>300</v>
      </c>
      <c r="K67" s="15">
        <v>300</v>
      </c>
      <c r="L67" s="15"/>
      <c r="M67" s="15"/>
      <c r="N67" s="15"/>
      <c r="O67" s="15"/>
      <c r="P67" s="16" t="s">
        <v>241</v>
      </c>
    </row>
    <row r="68" s="2" customFormat="1" ht="152.1" customHeight="1" spans="1:16">
      <c r="A68" s="19">
        <v>58</v>
      </c>
      <c r="B68" s="16" t="s">
        <v>245</v>
      </c>
      <c r="C68" s="15" t="s">
        <v>237</v>
      </c>
      <c r="D68" s="15"/>
      <c r="E68" s="15" t="s">
        <v>25</v>
      </c>
      <c r="F68" s="15" t="s">
        <v>231</v>
      </c>
      <c r="G68" s="15" t="s">
        <v>246</v>
      </c>
      <c r="H68" s="15" t="s">
        <v>247</v>
      </c>
      <c r="I68" s="15" t="s">
        <v>240</v>
      </c>
      <c r="J68" s="15">
        <v>531</v>
      </c>
      <c r="K68" s="15">
        <v>531</v>
      </c>
      <c r="L68" s="15"/>
      <c r="M68" s="15"/>
      <c r="N68" s="15"/>
      <c r="O68" s="15"/>
      <c r="P68" s="16" t="s">
        <v>241</v>
      </c>
    </row>
    <row r="69" s="2" customFormat="1" ht="159.95" customHeight="1" spans="1:16">
      <c r="A69" s="19">
        <v>59</v>
      </c>
      <c r="B69" s="16" t="s">
        <v>248</v>
      </c>
      <c r="C69" s="15" t="s">
        <v>237</v>
      </c>
      <c r="D69" s="15"/>
      <c r="E69" s="15" t="s">
        <v>25</v>
      </c>
      <c r="F69" s="15" t="s">
        <v>231</v>
      </c>
      <c r="G69" s="15" t="s">
        <v>249</v>
      </c>
      <c r="H69" s="15" t="s">
        <v>250</v>
      </c>
      <c r="I69" s="15" t="s">
        <v>240</v>
      </c>
      <c r="J69" s="15">
        <v>360</v>
      </c>
      <c r="K69" s="15">
        <v>360</v>
      </c>
      <c r="L69" s="15"/>
      <c r="M69" s="15"/>
      <c r="N69" s="15"/>
      <c r="O69" s="15"/>
      <c r="P69" s="16" t="s">
        <v>241</v>
      </c>
    </row>
    <row r="70" ht="14.25" spans="1:15">
      <c r="A70" s="33"/>
      <c r="B70" s="34"/>
      <c r="C70" s="34"/>
      <c r="D70" s="34"/>
      <c r="E70" s="34"/>
      <c r="F70" s="34"/>
      <c r="G70" s="33"/>
      <c r="H70" s="33"/>
      <c r="I70" s="36"/>
      <c r="J70" s="33"/>
      <c r="K70" s="33"/>
      <c r="L70" s="33"/>
      <c r="M70" s="33"/>
      <c r="N70" s="33"/>
      <c r="O70" s="33"/>
    </row>
    <row r="71" spans="1:15">
      <c r="A71" s="35"/>
      <c r="G71" s="35"/>
      <c r="H71" s="35"/>
      <c r="J71" s="35"/>
      <c r="K71" s="35"/>
      <c r="L71" s="35"/>
      <c r="M71" s="35"/>
      <c r="N71" s="35"/>
      <c r="O71" s="35"/>
    </row>
  </sheetData>
  <mergeCells count="16">
    <mergeCell ref="A1:P1"/>
    <mergeCell ref="O2:P2"/>
    <mergeCell ref="B3:I3"/>
    <mergeCell ref="J3:N3"/>
    <mergeCell ref="J4:N4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O3:O5"/>
    <mergeCell ref="P3:P5"/>
  </mergeCells>
  <pageMargins left="0.471527777777778" right="0.432638888888889" top="0.786805555555556" bottom="0.786805555555556" header="0.393055555555556" footer="0.393055555555556"/>
  <pageSetup paperSize="9" scale="60" orientation="landscape"/>
  <headerFooter>
    <oddFooter>&amp;C&amp;14第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LINA</cp:lastModifiedBy>
  <dcterms:created xsi:type="dcterms:W3CDTF">2017-07-05T01:52:00Z</dcterms:created>
  <dcterms:modified xsi:type="dcterms:W3CDTF">2019-03-21T08:09:17Z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