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s>
  <definedNames>
    <definedName name="_xlnm.Print_Titles" localSheetId="0">Sheet1!$1:$5</definedName>
    <definedName name="_xlnm.Print_Area" localSheetId="0">Sheet1!$A$1:$Q$137</definedName>
  </definedNames>
  <calcPr calcId="144525"/>
</workbook>
</file>

<file path=xl/sharedStrings.xml><?xml version="1.0" encoding="utf-8"?>
<sst xmlns="http://schemas.openxmlformats.org/spreadsheetml/2006/main" count="655">
  <si>
    <t>吉县2018年统筹整合财政资金安排建设项目表</t>
  </si>
  <si>
    <t xml:space="preserve">                                                                                                                                                                          </t>
  </si>
  <si>
    <t>序号</t>
  </si>
  <si>
    <t>项目补助
标准</t>
  </si>
  <si>
    <t>新增经济效益
和扶贫效益</t>
  </si>
  <si>
    <t>项目名称</t>
  </si>
  <si>
    <t>项目实施
单  位</t>
  </si>
  <si>
    <t>责任人</t>
  </si>
  <si>
    <t xml:space="preserve">建设性质 </t>
  </si>
  <si>
    <t>建设类别</t>
  </si>
  <si>
    <t>建设地址</t>
  </si>
  <si>
    <t>主要建设内容</t>
  </si>
  <si>
    <t>建设
规模</t>
  </si>
  <si>
    <t>项目进度及计划</t>
  </si>
  <si>
    <t xml:space="preserve"> 整合资金</t>
  </si>
  <si>
    <t>小计</t>
  </si>
  <si>
    <t>中央</t>
  </si>
  <si>
    <t>省</t>
  </si>
  <si>
    <t>市</t>
  </si>
  <si>
    <t>县</t>
  </si>
  <si>
    <t>总合计</t>
  </si>
  <si>
    <t>一</t>
  </si>
  <si>
    <t>生态补偿
脱贫项目</t>
  </si>
  <si>
    <t>吕梁山生态脆弱区及黄土高原综合治理</t>
  </si>
  <si>
    <t>林业中心</t>
  </si>
  <si>
    <t>杨宗儒</t>
  </si>
  <si>
    <t>新建</t>
  </si>
  <si>
    <t>生态 脱贫</t>
  </si>
  <si>
    <t>吉昌镇 壶口镇 中垛乡 柏山寺乡</t>
  </si>
  <si>
    <t>整地、栽植    抚育、管护</t>
  </si>
  <si>
    <t>1.3万亩</t>
  </si>
  <si>
    <t>现已完成整地，11月30日完成栽植</t>
  </si>
  <si>
    <t>工程建设完成，可产生贫困户劳务费190万元。</t>
  </si>
  <si>
    <t>未成林地
管护项目</t>
  </si>
  <si>
    <t>生态
脱贫</t>
  </si>
  <si>
    <t>全县8个乡镇</t>
  </si>
  <si>
    <t>对2011年至2015年未成林地聘用护林员进行管护。</t>
  </si>
  <si>
    <t>9.405万亩</t>
  </si>
  <si>
    <t>聘用建档立卡贫困护林员67名，对9.405万亩未成林全部落实责任。保证未成林不受牛羊放牧及人为破坏。</t>
  </si>
  <si>
    <t>聘用护林员 67名，发放管护工资40.02万元，其中：建档立卡贫困护林员62名，涉及家庭人口 206口，发放管护工资 38.52万元。</t>
  </si>
  <si>
    <t>林业资源
执法保护项目</t>
  </si>
  <si>
    <t>其他</t>
  </si>
  <si>
    <t>全县</t>
  </si>
  <si>
    <t>林业执法与 监督</t>
  </si>
  <si>
    <t>主要用于全县森林执法巡查，办案</t>
  </si>
  <si>
    <t>资金已支付97%</t>
  </si>
  <si>
    <t>办理3宗林业行政案件，1宗林业刑事案件，有效的保护了森林资源的安全</t>
  </si>
  <si>
    <t>吉县红旗国有林场山头庙管护站建设项目</t>
  </si>
  <si>
    <t>吉县红旗
国有林场</t>
  </si>
  <si>
    <t>张彦勤</t>
  </si>
  <si>
    <t>扩建</t>
  </si>
  <si>
    <t>基础设施建设</t>
  </si>
  <si>
    <t>吉县红旗国有林场山头庙管护站</t>
  </si>
  <si>
    <t>修建管护员宿舍5间、卫生间2间</t>
  </si>
  <si>
    <t>投资35万元修建管护用房141.48㎡</t>
  </si>
  <si>
    <t>完工</t>
  </si>
  <si>
    <t>从以前四个人一个宿舍改善为两个人一个宿舍职工住宿条件大大改善</t>
  </si>
  <si>
    <t>吉县红旗国有林场2017年第二批森林抚育项目</t>
  </si>
  <si>
    <t>续建</t>
  </si>
  <si>
    <t>山头庙营林区、西咀营林区</t>
  </si>
  <si>
    <t>标号、采伐、清林</t>
  </si>
  <si>
    <t>抚育面积3000亩、山头庙6个小班、西咀10个小班</t>
  </si>
  <si>
    <t>开工</t>
  </si>
  <si>
    <t>对油松、辽东栎进行培育</t>
  </si>
  <si>
    <t>良种培育项目</t>
  </si>
  <si>
    <t>车城乡
白子沟</t>
  </si>
  <si>
    <t>种子库、机具库翻修扩建；圃道建设；新建蓄水池、围栏维修</t>
  </si>
  <si>
    <t>种子库、机具库200㎡、圃道250米、蓄水池一座、围栏维修1500米</t>
  </si>
  <si>
    <t>工程正在施工，预计10月底全部完工</t>
  </si>
  <si>
    <t>项目建设完成后，有效改善了种子园基础设施，带动刺槐良种及种苗更好发展。</t>
  </si>
  <si>
    <t>二</t>
  </si>
  <si>
    <t>教育脱贫项目</t>
  </si>
  <si>
    <t>校舍维修</t>
  </si>
  <si>
    <t>吉县教育科技局</t>
  </si>
  <si>
    <t>张海伟</t>
  </si>
  <si>
    <t>改建</t>
  </si>
  <si>
    <t>教育
扶贫</t>
  </si>
  <si>
    <t>吉县桑峨初级中学、
吉县王家垣九年制学校</t>
  </si>
  <si>
    <t xml:space="preserve">1、桑峨中学挡墙操场维修项目
2、王家垣九年制学校校舍维修项目
</t>
  </si>
  <si>
    <t>桑峨中学建设石挡墙80米，高度10米，操场改造4500平方米；
王家垣九年制学校校园及道路硬化3800平方米及其他零星维修</t>
  </si>
  <si>
    <t>2018年10月完成</t>
  </si>
  <si>
    <t>改善贫困村学校办学条件</t>
  </si>
  <si>
    <t>三</t>
  </si>
  <si>
    <t>生产脱贫项目</t>
  </si>
  <si>
    <t>（一）</t>
  </si>
  <si>
    <t>农业产业扶贫</t>
  </si>
  <si>
    <t>耕地力质量提升与化肥减量增效</t>
  </si>
  <si>
    <t>农林委</t>
  </si>
  <si>
    <t>张永拴</t>
  </si>
  <si>
    <t>八个乡镇</t>
  </si>
  <si>
    <t>取土化验、田间试验、技术服务、开展耕地质量调查监测与评价</t>
  </si>
  <si>
    <t>完成取土化验28个、田间试验3个</t>
  </si>
  <si>
    <t>2018年底结束</t>
  </si>
  <si>
    <t>采土化验每个点400元，耕地质量调查监测与评价20000元，3个田间试验20000元。</t>
  </si>
  <si>
    <t>耕地质量等级提升或持平，化肥使用量增幅控制在0.6%以下。</t>
  </si>
  <si>
    <t>肥水一体化
项目</t>
  </si>
  <si>
    <t>李有立</t>
  </si>
  <si>
    <t>柏山寺
西岭村</t>
  </si>
  <si>
    <t>建立高标准肥水一体化项目示范基地，购置设备、仪器，使用含腐殖酸水溶肥系列产品，采集试验示范数据，制定标准化技术流程。</t>
  </si>
  <si>
    <t>600亩</t>
  </si>
  <si>
    <t>已编制完成项目实施方案，计划2019年10月底完工。</t>
  </si>
  <si>
    <t>项目实施后，每亩可增收2000元。</t>
  </si>
  <si>
    <t>2017年国家级农民合作示范社建设项目</t>
  </si>
  <si>
    <t>1、吉县吉昌镇阳丰苹果专业合作社
2、吉县中垛乡优汇苹果专业合作社
3、吉县柏山寺乡中兴苹果专业合作社
4、吉县吉昌镇绿之源苹果专业合作社
5、吉县秋日田园苹果专业合作社
6、吉县朝晖果业专业合作社</t>
  </si>
  <si>
    <t>杜有安</t>
  </si>
  <si>
    <t>1、吉昌镇山阳村
2、吉昌镇大田窝村
3、柏山寺乡柏山寺村
4、吉昌镇城北垣十一号果园
5、车城乡桑村
6、东城乡社堤村</t>
  </si>
  <si>
    <t>1、无公害绿色有机苹果示范园15亩及配套设施
2、购置安装果袋机4台，购置农用拖拉机1台
3、冷藏库扩建改造340平米，苹果配送车1辆
4、新品种引进，改造老果园20亩，农用三轮车4辆
5、优质苹果基地建设20亩，农用机械一套
6、推广果树管理新技术培训，新型农用机械8套，果树保鲜库2个</t>
  </si>
  <si>
    <t>2018.10.31</t>
  </si>
  <si>
    <t>每个合作社30万元</t>
  </si>
  <si>
    <t xml:space="preserve">项目完成后，新增购置安装果袋机4台，购置农用拖拉机1台、农用三轮车4辆、新型农用机械8套，果树保鲜库2个，极大的提高了我县苹果产业化能力，加快我县产业化发展。
</t>
  </si>
  <si>
    <t>2017年新型职业农民培育</t>
  </si>
  <si>
    <t>吉县果树科技研究所</t>
  </si>
  <si>
    <t>窦兴华</t>
  </si>
  <si>
    <t>108人</t>
  </si>
  <si>
    <t>已完成</t>
  </si>
  <si>
    <t>使贫困劳动力拥有一技之长</t>
  </si>
  <si>
    <t>2018年新型职业农民培育</t>
  </si>
  <si>
    <t>洛长久</t>
  </si>
  <si>
    <t>培训新型职业农民</t>
  </si>
  <si>
    <t>正在遴选培训机构，制定培训计划和方案。计划2019年2月底前完成培训任务。</t>
  </si>
  <si>
    <t>2018社年省级合作示范</t>
  </si>
  <si>
    <t xml:space="preserve">1、吉县智勇苹果专业合作社
2、吉县鸿安农副产品购销专业合作社
</t>
  </si>
  <si>
    <t>1、中垛乡安坪村
2、中垛乡白额村</t>
  </si>
  <si>
    <t xml:space="preserve">                                                                  1、购置有机苹果生产农用机械4台
2、修建150平米小型冷藏库一座
</t>
  </si>
  <si>
    <t>2018年10月底前</t>
  </si>
  <si>
    <t>1、5万元
2、10万元</t>
  </si>
  <si>
    <t>2018年农产品市场体系建设</t>
  </si>
  <si>
    <t>吉县果业</t>
  </si>
  <si>
    <t>葛明森</t>
  </si>
  <si>
    <t>吉昌镇祖师庙村</t>
  </si>
  <si>
    <t>建设冷藏库1座，电子水果分选机1套</t>
  </si>
  <si>
    <r>
      <rPr>
        <sz val="12"/>
        <color rgb="FF000000"/>
        <rFont val="宋体"/>
        <charset val="134"/>
      </rPr>
      <t>冷藏库1座（81.6M</t>
    </r>
    <r>
      <rPr>
        <vertAlign val="superscript"/>
        <sz val="12"/>
        <color rgb="FF000000"/>
        <rFont val="宋体"/>
        <charset val="134"/>
      </rPr>
      <t>3</t>
    </r>
    <r>
      <rPr>
        <sz val="12"/>
        <color rgb="FF000000"/>
        <rFont val="宋体"/>
        <charset val="134"/>
      </rPr>
      <t>）</t>
    </r>
  </si>
  <si>
    <t>2018年8月底前</t>
  </si>
  <si>
    <t>每年可带动基地农户增收5万元。</t>
  </si>
  <si>
    <t>2018年省级美丽宜居示范村以奖促治项目</t>
  </si>
  <si>
    <t>基础设施建设、公共服务改善。</t>
  </si>
  <si>
    <t>屯里镇太度村、中垛乡安坪村。</t>
  </si>
  <si>
    <t>屯里镇太度村修建下水管道、中垛乡安坪村建设公共浴室。</t>
  </si>
  <si>
    <t>太度村修建下水管道1000米，安坪村修建公共浴室40平方米。</t>
  </si>
  <si>
    <t>太度村、安坪村公共浴室主体已完工，2018年9月底投入使用。</t>
  </si>
  <si>
    <t>太度村50万元，安坪村20万元。</t>
  </si>
  <si>
    <t>太度村提升了公共基础设施，整治了村容村貌，进一步改善了农村环境；安坪村改善了公共服务设施，提高了公共服务水平。</t>
  </si>
  <si>
    <t>2017年基层农技推广体系改革与建设补助项目</t>
  </si>
  <si>
    <t>吉县壶口有机农业有限公司、吉县昌盛玉米种植专业合作社、吉县春娥养鸡专业合作社</t>
  </si>
  <si>
    <t>培训县、乡两级12名农技人员，建设3个示范基地</t>
  </si>
  <si>
    <t>2018.12.31</t>
  </si>
  <si>
    <t>每个基地补助15万元</t>
  </si>
  <si>
    <t>培训县、乡两级12名农技人员，建设3个示范基地，使农民拥有一技之长</t>
  </si>
  <si>
    <t>农村集体“三资”管理建设项目</t>
  </si>
  <si>
    <t>陈宗顺</t>
  </si>
  <si>
    <t>培训、印制资料等</t>
  </si>
  <si>
    <t>2018年底前完成</t>
  </si>
  <si>
    <t>吉县2018年现代畜牧业提升工程</t>
  </si>
  <si>
    <t>吉县兴源牧业有限公司</t>
  </si>
  <si>
    <t>公增辉</t>
  </si>
  <si>
    <t>吉县柏山寺乡东石泉村</t>
  </si>
  <si>
    <t>青贮池及购置青贮设备{购置青贮铡草机、压草机（装载机）}等</t>
  </si>
  <si>
    <t>建1500ｍ³青贮池</t>
  </si>
  <si>
    <t>2018年7月完成</t>
  </si>
  <si>
    <t xml:space="preserve">项目完成后，可显著提高肉牛的饲草饲料品质，改善肉牛饲草饲料营养水平，增加经济效益，预计年可增收5-8万。
</t>
  </si>
  <si>
    <t>吉县屯里镇等4乡镇高标准基本农田整理项目</t>
  </si>
  <si>
    <t>吉县国土
资源局</t>
  </si>
  <si>
    <t>冯三胜</t>
  </si>
  <si>
    <t>吉县屯里镇明珠村、柏山寺乡西头村、车城乡曹井村、朱家堡村和中垛乡永固村</t>
  </si>
  <si>
    <t>土地平整工程:根据项目区地形地势规划非标准地块,土地平整工程量为43.85
万m³,修筑田坎共8.69万m³,修筑田埂共0.44万m³,士地翻耕培肥59.34hm²,表
土剥离12万m³,表土回填12万m³;田间道路工程:充分利用现有道路,整修进地生产路34.69km,整修田间道1.3Km。</t>
  </si>
  <si>
    <t>可研工作已完成，正在进行评审立项工作</t>
  </si>
  <si>
    <t>通过土地整理可合并原有小田块为大田块,方便机械化耕作,使原有坡耕地变为水平梯田,将项目区内的零星未利用地改造为高产农田。项目实施后,当地农民将増加农业投入,提高农业产量,増加农业收入。</t>
  </si>
  <si>
    <t>（二）</t>
  </si>
  <si>
    <t>资产收益项目</t>
  </si>
  <si>
    <t>农机社会
化服务</t>
  </si>
  <si>
    <t>吉县农机
中心</t>
  </si>
  <si>
    <t>刘泽民</t>
  </si>
  <si>
    <t>柏山寺乡换章农机合作社</t>
  </si>
  <si>
    <t>购置大型拖拉机</t>
  </si>
  <si>
    <t>一台</t>
  </si>
  <si>
    <t>已完成补贴，机械正在作业中</t>
  </si>
  <si>
    <t>年终结算后分红，扶持10户贫困户</t>
  </si>
  <si>
    <t>农村鱼塘
修建项目</t>
  </si>
  <si>
    <t>南光村委</t>
  </si>
  <si>
    <t>牛永丰</t>
  </si>
  <si>
    <t>资产
收益</t>
  </si>
  <si>
    <t>宜秋村</t>
  </si>
  <si>
    <t>修建鱼塘</t>
  </si>
  <si>
    <t>3亩</t>
  </si>
  <si>
    <t>未开工</t>
  </si>
  <si>
    <t>带动农民增收，扶持贫困户</t>
  </si>
  <si>
    <t>（三）</t>
  </si>
  <si>
    <t>苹果产业化发展项目</t>
  </si>
  <si>
    <t>2017年吉县果业“提质增效”工程项目</t>
  </si>
  <si>
    <t>吉县果业服务中心</t>
  </si>
  <si>
    <t>丁宏</t>
  </si>
  <si>
    <t>特色产业开发</t>
  </si>
  <si>
    <t>全县八个乡镇</t>
  </si>
  <si>
    <t xml:space="preserve">投资30万元对8个乡镇果园进行人工授粉补助，投资12万元用于品牌创建和宣传推介补助，投资2.5万元用技术培训补助。  </t>
  </si>
  <si>
    <t>3000亩</t>
  </si>
  <si>
    <t>1.蜜蜂授粉已经实施完成并支付款项。           2.品牌建设和技术培训正在按计划实施，预计年底完成。</t>
  </si>
  <si>
    <t>促进全县苹果产业提质增效</t>
  </si>
  <si>
    <t>吉县果业科技研究所</t>
  </si>
  <si>
    <t>吉昌镇、中垛乡、文城乡、车城乡四个乡镇</t>
  </si>
  <si>
    <t>投资36.5万元在吉县吉昌镇、中垛乡、文城乡、车城乡4个乡镇1500亩果园，进行良种苗木和保墒黑膜补助。</t>
  </si>
  <si>
    <t>1500亩</t>
  </si>
  <si>
    <t xml:space="preserve">良种苗木种植和黑膜铺设部分已经完成，并支付款项。      </t>
  </si>
  <si>
    <t>苹果产业发展</t>
  </si>
  <si>
    <t>技术体系建设【外出办班；外出观摩学习；外聘专家充实专家库；组织日常技术培训】</t>
  </si>
  <si>
    <t>外出观摩、技术培训、外聘专家等技术体系建设计划稳步实施中</t>
  </si>
  <si>
    <t>带动全县苹果生产管理上水平</t>
  </si>
  <si>
    <t>品质提升【减密间伐——老果园改造】</t>
  </si>
  <si>
    <t>5000亩</t>
  </si>
  <si>
    <t>正在筹备实施</t>
  </si>
  <si>
    <t>吉昌镇、中垛乡、文城乡、东城乡、柏山寺乡五个乡镇</t>
  </si>
  <si>
    <t>防雹炮台建设</t>
  </si>
  <si>
    <t>5个</t>
  </si>
  <si>
    <t>促进全县苹果产业健康持续发展</t>
  </si>
  <si>
    <t>果业“三品”提升工程项目</t>
  </si>
  <si>
    <t>果业中心</t>
  </si>
  <si>
    <t>果业"三品“提升工程【品种改良；品质提升；品牌创建】</t>
  </si>
  <si>
    <t>果业出口平台建设【建设出口苹果生产示范园；水果贮藏、物流冷链体系；培育果品出口经营主体】</t>
  </si>
  <si>
    <t>加快吉县苹果出口体系建设</t>
  </si>
  <si>
    <t>出口农产品质量安全示范区建设项目</t>
  </si>
  <si>
    <t>吉县朝晖果业专业合作社</t>
  </si>
  <si>
    <t>杨朝辉</t>
  </si>
  <si>
    <t>出口农产品质量安全示范区建设【建立出口苹果质量安全追溯体系；出口基地生产技术规程制定、物联网建设等】</t>
  </si>
  <si>
    <t>正在拟定实施方案</t>
  </si>
  <si>
    <t>加快吉县苹果出口质量安全示范区建设</t>
  </si>
  <si>
    <t>2018年苹果产业化发展项目</t>
  </si>
  <si>
    <t>防冻有机物肥补助；苹果保险补贴等</t>
  </si>
  <si>
    <t>2018年年底完成</t>
  </si>
  <si>
    <t>提高苹果产业化发展，提升产业品牌</t>
  </si>
  <si>
    <t>（四）</t>
  </si>
  <si>
    <t>建档立卡小额
信贷贴息项目</t>
  </si>
  <si>
    <t>吉县扶贫开发中心</t>
  </si>
  <si>
    <t>党建明</t>
  </si>
  <si>
    <t>金融扶贫</t>
  </si>
  <si>
    <t>以户为单位，建档立卡贫困户发生的“5万元以下、3年期以内”的扶贫贷款，自起息之日起，县级财政予以全额据实贴息，贴息最高额度不超过银行基准利率，财政贴息资金可补贴到户或直接补贴到县级金融机构</t>
  </si>
  <si>
    <t>约2000人</t>
  </si>
  <si>
    <t>前两个季度已完成</t>
  </si>
  <si>
    <t>贴息最高额度不超过银行基准利率</t>
  </si>
  <si>
    <t>极大提高了贫困户脱贫致富步伐</t>
  </si>
  <si>
    <t>2017—2018学年雨露计划</t>
  </si>
  <si>
    <t>教育扶贫</t>
  </si>
  <si>
    <t>对建档立贫困户中，接受中职中技（含普通中专、职业高中、技工学校）、高等职（专）业教育（含普通大专、高职院校、技师学院等）的在校学生（包含在校期间顶岗实习）每生每年给予2000元的生活困难补助</t>
  </si>
  <si>
    <t>733人</t>
  </si>
  <si>
    <t>2000元/人</t>
  </si>
  <si>
    <t>有效解决了贫困户子女上学压力</t>
  </si>
  <si>
    <t>2018年教育扶贫本科大学生资助项目</t>
  </si>
  <si>
    <t>对建档立卡贫困户，参加2018普通高考并被省内外高校录取就读一本专业、二本A类和B类专业大学生，每生给予一次性5000元补助</t>
  </si>
  <si>
    <t>约100人</t>
  </si>
  <si>
    <t>组织报名阶段
2018年9月底完成</t>
  </si>
  <si>
    <t>5000元/人</t>
  </si>
  <si>
    <t>致富带头人
培训</t>
  </si>
  <si>
    <t>创业培训</t>
  </si>
  <si>
    <t>按照《山西省贫困村创业致富带头人培育实施方案》，组织全县贫困村创业致富带头人进行为期10天的指导培训</t>
  </si>
  <si>
    <t>180人</t>
  </si>
  <si>
    <t>2018年12月底完成</t>
  </si>
  <si>
    <t>3500元/人</t>
  </si>
  <si>
    <t>能够带动贫困户增收脱贫，致富奔小康</t>
  </si>
  <si>
    <t xml:space="preserve">部分村道路建设及新农村整村提升和村容村貌改善工程
</t>
  </si>
  <si>
    <t>柏山寺乡
耀角村</t>
  </si>
  <si>
    <t>柏山寺乡耀角村吉河线至沟西岭道路硬化工程</t>
  </si>
  <si>
    <t>4.6公里</t>
  </si>
  <si>
    <t>2018年8月开工，11月完成</t>
  </si>
  <si>
    <t>解决群众出行难、运输难问题，进一步巩固脱贫成效</t>
  </si>
  <si>
    <t>柏山寺乡耀角村吉河线至冯家山道路硬化工程</t>
  </si>
  <si>
    <t>1.3公里</t>
  </si>
  <si>
    <t>吉昌镇
谢悉村</t>
  </si>
  <si>
    <t>兰家河村下阳庄至阳儿原至谢悉道路硬化工程</t>
  </si>
  <si>
    <t>5.5公里</t>
  </si>
  <si>
    <t>吉昌镇
西关村</t>
  </si>
  <si>
    <t>西关贯牛至下东村道路硬化工程</t>
  </si>
  <si>
    <t>2.1公里</t>
  </si>
  <si>
    <t>吉昌镇
桥南村</t>
  </si>
  <si>
    <t>桥南村国道209至结子原道路硬化工程</t>
  </si>
  <si>
    <t>吉昌镇
兰村</t>
  </si>
  <si>
    <t>兰村史家庄巷道硬化工程</t>
  </si>
  <si>
    <t>1.5公里</t>
  </si>
  <si>
    <t>桥南村两满池巷道硬化工程</t>
  </si>
  <si>
    <t>2.45公里</t>
  </si>
  <si>
    <t>吉昌镇
山阳村</t>
  </si>
  <si>
    <t>山阳村宏聚村巷道硬化</t>
  </si>
  <si>
    <t>1.86公里</t>
  </si>
  <si>
    <t>中垛乡
南光村</t>
  </si>
  <si>
    <t>南光至小道道路硬化工程</t>
  </si>
  <si>
    <t>3.16公里</t>
  </si>
  <si>
    <t>中垛乡
三堠村</t>
  </si>
  <si>
    <t>三堠村村级道路硬化工程</t>
  </si>
  <si>
    <t>0.63公里</t>
  </si>
  <si>
    <t>三堠村麻渠村级道路硬化工程</t>
  </si>
  <si>
    <t>0.711公里</t>
  </si>
  <si>
    <t>中垛乡
下柏房村</t>
  </si>
  <si>
    <t>下柏房村弋家岭巷道硬化工程</t>
  </si>
  <si>
    <t>2.94公里</t>
  </si>
  <si>
    <t>下柏房村君堤岭巷道硬化工程</t>
  </si>
  <si>
    <t>0.77公里</t>
  </si>
  <si>
    <t>中垛乡
白额村</t>
  </si>
  <si>
    <t>白额村进尖组巷道硬化工程</t>
  </si>
  <si>
    <t>0.85公里</t>
  </si>
  <si>
    <t>中垛乡
中垛村</t>
  </si>
  <si>
    <t>中垛乡北柯榼巷道硬化工程</t>
  </si>
  <si>
    <t>0.37公里</t>
  </si>
  <si>
    <t>文城乡
王家垣村</t>
  </si>
  <si>
    <t>王家垣村至曹村道路硬化工程</t>
  </si>
  <si>
    <t>1.6公里</t>
  </si>
  <si>
    <t>王家垣村至同乐道路硬化工程</t>
  </si>
  <si>
    <t>1公里</t>
  </si>
  <si>
    <t>文城乡
文城村</t>
  </si>
  <si>
    <t>文城乡文城村广场硬化工程</t>
  </si>
  <si>
    <t>5830平米</t>
  </si>
  <si>
    <t>屯里镇
回宫村</t>
  </si>
  <si>
    <t>回宫村冯家圪垛至北坡硬化工程</t>
  </si>
  <si>
    <t>3.5公里</t>
  </si>
  <si>
    <t>车城乡
曹井村</t>
  </si>
  <si>
    <t>曹井村蒜峪至路口道路硬化工程</t>
  </si>
  <si>
    <t>2公里</t>
  </si>
  <si>
    <t>曹井村兰家圪台至蒜峪新村道路硬化工程</t>
  </si>
  <si>
    <t>车城乡
桑村</t>
  </si>
  <si>
    <t>桑村309国道至底院旧村道路硬化工程</t>
  </si>
  <si>
    <t>1.18公里</t>
  </si>
  <si>
    <t>车城乡
兰家河村</t>
  </si>
  <si>
    <t>兰家河村吴尖村巷道硬化工程</t>
  </si>
  <si>
    <t>0.144公里</t>
  </si>
  <si>
    <t>车城乡
窑科村</t>
  </si>
  <si>
    <t>窑科村瓦原至马家河道路硬化工程</t>
  </si>
  <si>
    <t>2.4公里</t>
  </si>
  <si>
    <t>窑科村枣庄至三教道路硬化</t>
  </si>
  <si>
    <t>壶口镇
中市村</t>
  </si>
  <si>
    <t>中市村巷道硬化工程</t>
  </si>
  <si>
    <t>0.152公里</t>
  </si>
  <si>
    <t>中市村上市村巷道硬化工程</t>
  </si>
  <si>
    <t>0.165公里</t>
  </si>
  <si>
    <t>壶口镇
存心村</t>
  </si>
  <si>
    <t>存心村巷道硬化工程</t>
  </si>
  <si>
    <t>0.195公里</t>
  </si>
  <si>
    <t>壶口镇
陈家岭村</t>
  </si>
  <si>
    <t>陈家岭村原309至冯家岭道路硬化工程</t>
  </si>
  <si>
    <t>0.73公里</t>
  </si>
  <si>
    <t>存心村腰上至北岭道路硬化工程</t>
  </si>
  <si>
    <t>1.1公里</t>
  </si>
  <si>
    <t>陈家岭村冯家庄至陈家岭道路硬化工程</t>
  </si>
  <si>
    <t>4.4公里</t>
  </si>
  <si>
    <t>东城乡
东城村</t>
  </si>
  <si>
    <t>东城村巷道硬化工程</t>
  </si>
  <si>
    <t>东城乡
山头村</t>
  </si>
  <si>
    <t>山头村池原村道路硬化工程</t>
  </si>
  <si>
    <t>0.9公里</t>
  </si>
  <si>
    <t>山头村刘真村巷道硬化工程</t>
  </si>
  <si>
    <t>山头村西赵村村巷道硬化工程</t>
  </si>
  <si>
    <t>1.156公里</t>
  </si>
  <si>
    <t>东城乡
沟南村</t>
  </si>
  <si>
    <t>沟南村婆美村巷道硬化工程</t>
  </si>
  <si>
    <t>0.958公里</t>
  </si>
  <si>
    <t>白米村修建护墙，厕所，硬化工程</t>
  </si>
  <si>
    <t>白米村委</t>
  </si>
  <si>
    <t>冯元珍</t>
  </si>
  <si>
    <t>白米，匣原，明雨</t>
  </si>
  <si>
    <t>护墙，厕所，硬化</t>
  </si>
  <si>
    <t>修建护墙440㎡，新建厕所27㎡，硬化437㎡</t>
  </si>
  <si>
    <t>已完工</t>
  </si>
  <si>
    <t>完善基础设施建设</t>
  </si>
  <si>
    <t>马泉头更换饮水管道，路灯安装，土地平整工程</t>
  </si>
  <si>
    <t>马泉头村委</t>
  </si>
  <si>
    <t>李国平</t>
  </si>
  <si>
    <t>马泉头村</t>
  </si>
  <si>
    <t>饮水管道更换、太阳能路灯安装平整耕地</t>
  </si>
  <si>
    <t>管道更换2600米，路灯安装10盏，平整耕地1000亩</t>
  </si>
  <si>
    <t>道路硬化</t>
  </si>
  <si>
    <t>车城乡柏坡底村委</t>
  </si>
  <si>
    <t>冯振峰</t>
  </si>
  <si>
    <t>柏坡底村</t>
  </si>
  <si>
    <t>道路硬化、修建公厕</t>
  </si>
  <si>
    <t>修建道路1600余平米，公厕一座</t>
  </si>
  <si>
    <t>已开始动工，计划10月底完工</t>
  </si>
  <si>
    <t>提高环境整洁度，方便农产品运输。</t>
  </si>
  <si>
    <t>文化墙建设及道路拓宽硬化</t>
  </si>
  <si>
    <t>车城乡桃村村委</t>
  </si>
  <si>
    <t>刘创林</t>
  </si>
  <si>
    <t>桃村</t>
  </si>
  <si>
    <t>修建460m文化墙，道路拓宽1.5m</t>
  </si>
  <si>
    <t>已开始动工，计划11月底完工</t>
  </si>
  <si>
    <t>改善村民出行条件及农村环境卫生。</t>
  </si>
  <si>
    <t>太和村巷道硬化工程</t>
  </si>
  <si>
    <t>太和村委</t>
  </si>
  <si>
    <t>冯万香/冯卫民</t>
  </si>
  <si>
    <t>太和村</t>
  </si>
  <si>
    <t>太和村巷道硬化</t>
  </si>
  <si>
    <t>1000米，宽3.5米</t>
  </si>
  <si>
    <t>开工2018.08.26       竣工2018.09.20</t>
  </si>
  <si>
    <t>完善基础设施建设，方便村民出行，提高出行安全</t>
  </si>
  <si>
    <t>柏东村巷道硬化工程</t>
  </si>
  <si>
    <t>柏东村委</t>
  </si>
  <si>
    <t>兰青岐/陈全旺</t>
  </si>
  <si>
    <t>柏东村</t>
  </si>
  <si>
    <t>柏东村巷道硬化</t>
  </si>
  <si>
    <t>800米.宽3.5米</t>
  </si>
  <si>
    <t>开工2018.09.20       竣工2018.10.10</t>
  </si>
  <si>
    <t>真村田间路硬化工程</t>
  </si>
  <si>
    <t>真村村委</t>
  </si>
  <si>
    <t>冯春兴/张三元</t>
  </si>
  <si>
    <t>真村</t>
  </si>
  <si>
    <t>真村田间路硬化</t>
  </si>
  <si>
    <t>430米，宽3米</t>
  </si>
  <si>
    <t>开工2018.09.15       竣工2018.10.5</t>
  </si>
  <si>
    <t>沟南村田间路硬化工程</t>
  </si>
  <si>
    <t>沟南村委</t>
  </si>
  <si>
    <t>陈彩珍/冯一民</t>
  </si>
  <si>
    <t>沟南村</t>
  </si>
  <si>
    <t>沟南村田间路硬化</t>
  </si>
  <si>
    <t>500米，宽2.5米</t>
  </si>
  <si>
    <t>开工2018.09.25       竣工2018.10.10</t>
  </si>
  <si>
    <t>社堤村乡村苹果旅游开发</t>
  </si>
  <si>
    <t>社堤村委</t>
  </si>
  <si>
    <t>张建龙/陈军</t>
  </si>
  <si>
    <t>社堤村</t>
  </si>
  <si>
    <t>社堤村苹果乡村旅游</t>
  </si>
  <si>
    <t>农耕文化、农家乐、苹果小镇</t>
  </si>
  <si>
    <t>开工2018.09.10        竣工2018.10.10</t>
  </si>
  <si>
    <t>提高村内收入，增加就业岗位，提高村集体经济收入</t>
  </si>
  <si>
    <t>巷道硬化</t>
  </si>
  <si>
    <t>吉昌镇兰村村委</t>
  </si>
  <si>
    <t>张学青</t>
  </si>
  <si>
    <t>吉昌镇兰村</t>
  </si>
  <si>
    <t>1600㎡</t>
  </si>
  <si>
    <t>9.5-10.5</t>
  </si>
  <si>
    <t>可提高果农5%的收入</t>
  </si>
  <si>
    <t>田间路硬化</t>
  </si>
  <si>
    <t>吉昌镇大田窝村村委</t>
  </si>
  <si>
    <t>刘建奎</t>
  </si>
  <si>
    <t>吉昌镇大田窝村</t>
  </si>
  <si>
    <t>830㎡</t>
  </si>
  <si>
    <t>白鹤村文化广场建设及巷道硬化</t>
  </si>
  <si>
    <t>柳沟村委</t>
  </si>
  <si>
    <t>冯鹏飞
王志秀
刘建荣</t>
  </si>
  <si>
    <t>柳沟村委白鹤村民小组</t>
  </si>
  <si>
    <t>文化广场及配套设施、巷道硬化</t>
  </si>
  <si>
    <t>广场200㎡
巷道硬化0.8㎞*3m*12cm</t>
  </si>
  <si>
    <t>丰富了村民文化生活及出行</t>
  </si>
  <si>
    <t>209国道边便民服务区建设项目</t>
  </si>
  <si>
    <t>永固村委</t>
  </si>
  <si>
    <t>毕翀宇
薛柱娃
梁敖忠</t>
  </si>
  <si>
    <t>公共服务改善</t>
  </si>
  <si>
    <t>永固村209国道边</t>
  </si>
  <si>
    <t>国道边便民服务区</t>
  </si>
  <si>
    <t>2000㎡</t>
  </si>
  <si>
    <t>提高沿路自然村村民的收入</t>
  </si>
  <si>
    <t>文体活动室修建项目</t>
  </si>
  <si>
    <t>白天福</t>
  </si>
  <si>
    <t>南光村</t>
  </si>
  <si>
    <t>文体活动室</t>
  </si>
  <si>
    <t>增加村民的文化生活</t>
  </si>
  <si>
    <t>排水渠建设项目</t>
  </si>
  <si>
    <t>刘长柱</t>
  </si>
  <si>
    <t>基础设施</t>
  </si>
  <si>
    <t>南光村委南掌村</t>
  </si>
  <si>
    <t>排水管道</t>
  </si>
  <si>
    <t>40米</t>
  </si>
  <si>
    <t>改善村容村貌、排水通畅</t>
  </si>
  <si>
    <t>修建围墙</t>
  </si>
  <si>
    <t>80㎡</t>
  </si>
  <si>
    <t>在建</t>
  </si>
  <si>
    <t>改善村容村貌</t>
  </si>
  <si>
    <t>党群活动室建设项目</t>
  </si>
  <si>
    <t>改建党群活动室</t>
  </si>
  <si>
    <t>260平米</t>
  </si>
  <si>
    <t>丰富党员活动</t>
  </si>
  <si>
    <t>村德村史馆修建项目</t>
  </si>
  <si>
    <t>村德村史馆</t>
  </si>
  <si>
    <t>35平米</t>
  </si>
  <si>
    <t>丰富村级文化素养</t>
  </si>
  <si>
    <t>道路拓宽项目</t>
  </si>
  <si>
    <t>马涟滩村委</t>
  </si>
  <si>
    <t>陈立新
冯政晖</t>
  </si>
  <si>
    <t>北乐村</t>
  </si>
  <si>
    <t>209国道至北乐村道路拓宽</t>
  </si>
  <si>
    <t>5千米</t>
  </si>
  <si>
    <t>底层已拓宽未硬化</t>
  </si>
  <si>
    <t>改善村民出行问题</t>
  </si>
  <si>
    <t>吉县文城乡古贤村以工代赈农田水利项目</t>
  </si>
  <si>
    <t>文城乡</t>
  </si>
  <si>
    <t>曹战海</t>
  </si>
  <si>
    <t>文城乡
古贤村</t>
  </si>
  <si>
    <r>
      <rPr>
        <sz val="12"/>
        <color theme="1"/>
        <rFont val="宋体"/>
        <charset val="134"/>
      </rPr>
      <t>新建500m</t>
    </r>
    <r>
      <rPr>
        <vertAlign val="superscript"/>
        <sz val="12"/>
        <color theme="1"/>
        <rFont val="宋体"/>
        <charset val="134"/>
      </rPr>
      <t>3</t>
    </r>
    <r>
      <rPr>
        <sz val="12"/>
        <color theme="1"/>
        <rFont val="宋体"/>
        <charset val="134"/>
      </rPr>
      <t>蓄水池1座，9m</t>
    </r>
    <r>
      <rPr>
        <vertAlign val="superscript"/>
        <sz val="12"/>
        <color theme="1"/>
        <rFont val="宋体"/>
        <charset val="134"/>
      </rPr>
      <t>2</t>
    </r>
    <r>
      <rPr>
        <sz val="12"/>
        <color theme="1"/>
        <rFont val="宋体"/>
        <charset val="134"/>
      </rPr>
      <t>调控房2座，更换Φ32mmPE塑料管（0.8MPa）4500m，Φ25mmPE塑料管（0.8MPa）3000m，安装DN100mm钢管100m，配套200QJ25-280深井泵1套。</t>
    </r>
  </si>
  <si>
    <t>改善果园节水灌溉面积1200亩</t>
  </si>
  <si>
    <t>已完成工程量的83%，争取按进度计划按时完工</t>
  </si>
  <si>
    <t>项目实施后，可改善果园节水灌溉面积1200亩，预计每年增产果品30万公斤，年净效益45万元，项目区总人口1360人，人均纯收入提高330元。项目的实施，不仅可提高果品的产量和品质，壮大当地支柱产业，促进农业增产农民增收，为项目区农民稳定脱贫致富奠定坚实的基础，
其经济效益、生态效益和社会效益都十分显著。</t>
  </si>
  <si>
    <t>吉县柏山寺乡黑秀村以工代赈农田水利提水灌溉工程项目</t>
  </si>
  <si>
    <t>柏山寺乡</t>
  </si>
  <si>
    <t>郝军正</t>
  </si>
  <si>
    <t>柏山寺乡
黑秀村</t>
  </si>
  <si>
    <r>
      <rPr>
        <sz val="12"/>
        <rFont val="宋体"/>
        <charset val="134"/>
      </rPr>
      <t>该项目在沟底新建300m</t>
    </r>
    <r>
      <rPr>
        <vertAlign val="superscript"/>
        <sz val="12"/>
        <rFont val="宋体"/>
        <charset val="134"/>
      </rPr>
      <t>3</t>
    </r>
    <r>
      <rPr>
        <sz val="12"/>
        <rFont val="宋体"/>
        <charset val="134"/>
      </rPr>
      <t>蓄水池1座，泵站管理房1间12m</t>
    </r>
    <r>
      <rPr>
        <vertAlign val="superscript"/>
        <sz val="12"/>
        <rFont val="宋体"/>
        <charset val="134"/>
      </rPr>
      <t>2</t>
    </r>
    <r>
      <rPr>
        <sz val="12"/>
        <rFont val="宋体"/>
        <charset val="134"/>
      </rPr>
      <t>；垣面新建500 m</t>
    </r>
    <r>
      <rPr>
        <vertAlign val="superscript"/>
        <sz val="12"/>
        <rFont val="宋体"/>
        <charset val="134"/>
      </rPr>
      <t>3</t>
    </r>
    <r>
      <rPr>
        <sz val="12"/>
        <rFont val="宋体"/>
        <charset val="134"/>
      </rPr>
      <t>蓄水池1座，调压控制房1间6m</t>
    </r>
    <r>
      <rPr>
        <vertAlign val="superscript"/>
        <sz val="12"/>
        <rFont val="宋体"/>
        <charset val="134"/>
      </rPr>
      <t>2</t>
    </r>
    <r>
      <rPr>
        <sz val="12"/>
        <rFont val="宋体"/>
        <charset val="134"/>
      </rPr>
      <t>；铺设提水管道3750m（DN125压力钢管2150m、Φ140mmPE塑料管1600m），配套160kVA变压器1套、WQX50-60污水泵2台、250QJ50-360-90井用潜水泵2套，低压输电线路150m及配电柜和补偿器等。</t>
    </r>
  </si>
  <si>
    <t>新增节水灌溉面积2500亩。</t>
  </si>
  <si>
    <t>计划于8月份开工</t>
  </si>
  <si>
    <t>项目的实施，可提供2500亩节水灌溉面积的水源供给，惠及1个乡镇1个行政村，1012口人。不仅可提高苹果、花椒的产量和质量，壮大当地支柱产业，促进农业增产农民增收，而且可提高区域内水资源的利用率，逐步实现水资源的优化配置和可持续发展，极大地改善当地的农业基础设施和生态环境，大幅度提高农业抵御自然灾害能力和农产品特别是鲜果的生产能力。</t>
  </si>
  <si>
    <t>吉县2018年国家农业综合开发沿黄万亩农业生态旅游综合开发园区创新试点项目</t>
  </si>
  <si>
    <t>吉县农业综合开发办公室</t>
  </si>
  <si>
    <t>陈志荣</t>
  </si>
  <si>
    <t>壶口镇的留村、存心村、中市村、克难坡村；文城乡的大圪塔村、柏树村、南村村；中垛乡的永固村</t>
  </si>
  <si>
    <t>主要建设内容有蓄水池、拦河坝、田间道路、生态造林、土地平整、果园节水灌溉、果园土壤改良、百果采摘园，生态绿色走廊，苹果新技术、新品种推广示范基地等。</t>
  </si>
  <si>
    <t>土地治理规划区总面积1.5万亩</t>
  </si>
  <si>
    <t>现处于规划设计阶段</t>
  </si>
  <si>
    <r>
      <rPr>
        <sz val="10"/>
        <color rgb="FF000000"/>
        <rFont val="宋体"/>
        <charset val="134"/>
      </rPr>
      <t xml:space="preserve">    项目建成后，一是特色农产品</t>
    </r>
    <r>
      <rPr>
        <sz val="10"/>
        <color theme="1"/>
        <rFont val="宋体"/>
        <charset val="134"/>
      </rPr>
      <t>苹果树及花椒树质量提高，产量显著增加，商品率明显提高，有力地促进了当地优势主导产业发展；二是通过技术培训和产业带动作用，明显提高了农民的科技素质，调动了农民从事农业生产的积极性，促进了产业技术扶贫工作的进展；三是农业科技成果普及率提高，新技术推广使用力度加大，农民生产生活条件明显改善；四是通过实施农业综合开发项目，推进了当地旅游业、物流业的进一步发展，产业带动作用强，加快了当地农民稳定脱贫致富的步伐，对周边地区起到了典型示范作用。
    项目实施后，通过平整土地、施肥等农业技术的运用，进一步提高了项目区土壤肥力。通过提灌站、压力管道等水利设施的建造，实行节水灌溉，充分合理地利用了项目区有限的水资源。随着果园面积的增加，项目区森林覆盖率明显提高，水土流失得到有效控制，生态环境明显改善。</t>
    </r>
  </si>
  <si>
    <t>吉县苹果贮藏加工物流电子商务中心建设项目</t>
  </si>
  <si>
    <t>山西怡欣昌农产品开发有限公司</t>
  </si>
  <si>
    <t>黄天明</t>
  </si>
  <si>
    <t>壶口镇陈家岭村</t>
  </si>
  <si>
    <t>该公司建设苹果展销大厅、苹果快递物流园区、苹果电子商务交易中心、建筑面积共432平方米</t>
  </si>
  <si>
    <t>建筑面积432平方米</t>
  </si>
  <si>
    <t>上报批复阶段</t>
  </si>
  <si>
    <t xml:space="preserve">   与贫困户确立了企业+贫困村+贫困户+生产资金投入模式,年销售苹果580万斤，实现利税300余万元。年可带动壶口镇、文城乡果农增加苹果收入400余万元，助推和带动该区域的贫困户依托苹果产业脱贫致富奔小康</t>
  </si>
  <si>
    <t>吉县新增3000吨果品贮藏库配套设施建设项目</t>
  </si>
  <si>
    <t>吉县聚宝壶果业有限公司</t>
  </si>
  <si>
    <t>葛晓红</t>
  </si>
  <si>
    <t>东城乡雷家庄村</t>
  </si>
  <si>
    <t>该公司改造2座冷藏库、配套库内铁筐3000个、改造7座冷藏库的制冷设备、购置RC-2-2008-ZP制冷机组3套、聚氨酯喷涂2500平方米、配套建设选果大棚2个共944平方米</t>
  </si>
  <si>
    <t>改造2座冷藏库、7座制冷设备、3套制冷机、选果大棚2个共944平方米</t>
  </si>
  <si>
    <t xml:space="preserve">    采取“公司+农户”模式，实行统一技术、统一标准、统一品牌、统一收储、统一包装、统一营销的“六统一”年可带动东城乡周边20个村庄600户农户、2000余果农，年增加收入800余万元</t>
  </si>
  <si>
    <t>吉县1000吨苹果保鲜贮藏库扩建项目</t>
  </si>
  <si>
    <t>吉县覆达果业有限公司</t>
  </si>
  <si>
    <t>刘立明</t>
  </si>
  <si>
    <t>吉昌镇上东村</t>
  </si>
  <si>
    <t>该公司新建2座冷藏式果品贮藏库、冷藏式果品贮藏库保温工程、安装制冷设备2套、购制冷机组RC-2-1800-ZP 两套、蒸发冷ZFL-700两套、冷风机DD650两台、平移式保温门两樘、新建钢结构选果大棚</t>
  </si>
  <si>
    <t>新建2座冷藏式果品贮藏库、安装制冷设备、2套购制冷机组RC-2-1800-ZP 两套、蒸发冷ZFL-700两套、冷风机DD650两台</t>
  </si>
  <si>
    <t xml:space="preserve">    公司采取“公司+农户+技术培训”模式，公司与吉昌镇城北垣1000亩苹果种植农户及贫困户签订购销、贮藏协议，开展技术培训推广活动，年可带动吉昌镇周边五个村果农，年增加苹果收入600余万元</t>
  </si>
  <si>
    <t>吉县2000吨苹果冷链贮藏物流配送建设项目</t>
  </si>
  <si>
    <t>吉县林富源农业科技有限公司</t>
  </si>
  <si>
    <t>张吉林</t>
  </si>
  <si>
    <t>车城乡柏坡底村</t>
  </si>
  <si>
    <t>该公司主要建设内容有冷藏库工程建设、聚氨酯板保温工程、购置安装配套库内制冷设备、新建选果车间一间、购置选果车间取暖空调2台、购置叉车1台、配套设施、设备改造电商销售平台、改造苹果物流配送交易平台、购置苹果铁筐、塑料筐等</t>
  </si>
  <si>
    <t>购置选果车间取暖空调2台、购置叉车1台</t>
  </si>
  <si>
    <t xml:space="preserve">    公司采取“公司+贫困户+技术服务”的精准帮扶形式，公司建设500亩苹果示范基地推广种植名优新品种，免费为周边200余户果农提供果树接穗服务，为500余户果农免费提供了苹果树优良品种嫁接技术，带动周边3000余亩果园实现了新品种改良，为贫困户发放了价值3000余元的苹果管理技术手册，年投资10000余元为贫困户进行果树培训，为贫困户免费提供苹果周转筐，年可带动车城乡周边12个村的500余户农民增加苹果收入800万元</t>
  </si>
  <si>
    <r>
      <rPr>
        <sz val="12"/>
        <color theme="1"/>
        <rFont val="仿宋_GB2312"/>
        <charset val="134"/>
      </rPr>
      <t>吉县</t>
    </r>
    <r>
      <rPr>
        <sz val="12"/>
        <color theme="1"/>
        <rFont val="Times New Roman"/>
        <charset val="134"/>
      </rPr>
      <t>201</t>
    </r>
    <r>
      <rPr>
        <sz val="12"/>
        <color theme="1"/>
        <rFont val="仿宋_GB2312"/>
        <charset val="134"/>
      </rPr>
      <t>8年农业综合开发屯里高标准农田建设项目</t>
    </r>
  </si>
  <si>
    <t>项目区共涉及屯里镇4个村委，分别为桑峨村、屯里村、庄子村、五龙宫村。</t>
  </si>
  <si>
    <t>主要建设内容有:
修筑挡水坝；
修筑配套提灌站；
新建集水池；
新建蓄水池； 
架设输变电线路； 
灌溉渠系工程；
灌溉渠系建筑物；
节水灌溉工程。 
滩涂地治理；
秸秆还田；
测土配方;
种植经济林;
修建田间路;
技术培训；</t>
  </si>
  <si>
    <t>土地治理规划区总面积0.4万亩</t>
  </si>
  <si>
    <t xml:space="preserve">   项目建成后，一是开发出符合当地实际的特色农产品玉露香梨树产业，为当地群众选择了一条靠特色优势产业带动脱贫致富的新路子；二是通过技术培训和产业带动，有效提高了农民的科技素质，调动了农民从事农业生产的积极性，促进了产业技术扶贫工作的进展；三是农业科技成果普及率提高，新技术推广使用力度加大，农村水利设施得到加强，抵御风险能力显著提高，四是通过实施农业综合开发项目，可带动当地旅游业、物流业的进一步发展，加速当地劳动转移，多渠道增加农民收入</t>
  </si>
  <si>
    <t>村级公益事业建设一事一议财政奖补项目</t>
  </si>
  <si>
    <t>东城乡政府、屯里乡政府</t>
  </si>
  <si>
    <t>张军勇、郑建文</t>
  </si>
  <si>
    <t>雷家庄、社堤、柏东、东城、屯里村、太度村、桑峨村</t>
  </si>
  <si>
    <t>村内旱厕改造</t>
  </si>
  <si>
    <t>1028座</t>
  </si>
  <si>
    <t>已经招标</t>
  </si>
  <si>
    <t>提高生活质量、改善农村环境</t>
  </si>
  <si>
    <t>（五）</t>
  </si>
  <si>
    <t>水利建设项目</t>
  </si>
  <si>
    <t>淤地坝
除险加固</t>
  </si>
  <si>
    <t>吉县水利局</t>
  </si>
  <si>
    <t>陈立德</t>
  </si>
  <si>
    <t>屯里镇</t>
  </si>
  <si>
    <t>6座坝增设溢洪道</t>
  </si>
  <si>
    <t>目前正在招投标</t>
  </si>
  <si>
    <r>
      <rPr>
        <sz val="12"/>
        <color theme="1"/>
        <rFont val="宋体"/>
        <charset val="134"/>
      </rPr>
      <t>可淤地32.58hm</t>
    </r>
    <r>
      <rPr>
        <vertAlign val="superscript"/>
        <sz val="12"/>
        <color theme="1"/>
        <rFont val="宋体"/>
        <charset val="134"/>
      </rPr>
      <t>2</t>
    </r>
    <r>
      <rPr>
        <sz val="12"/>
        <color theme="1"/>
        <rFont val="宋体"/>
        <charset val="134"/>
      </rPr>
      <t>,可拦泥243.78万m</t>
    </r>
    <r>
      <rPr>
        <vertAlign val="superscript"/>
        <sz val="12"/>
        <color theme="1"/>
        <rFont val="宋体"/>
        <charset val="134"/>
      </rPr>
      <t>3</t>
    </r>
  </si>
  <si>
    <t>五龙宫护堤维修工程</t>
  </si>
  <si>
    <t>堤防维修工程</t>
  </si>
  <si>
    <t>维修提防200米</t>
  </si>
  <si>
    <t>保护两个自然村、860人的防汛安全，对当地群众脱贫致富奔小康起着积极作用</t>
  </si>
  <si>
    <t>水利设施
维修维护</t>
  </si>
  <si>
    <t>维修</t>
  </si>
  <si>
    <t>8个乡镇水站</t>
  </si>
  <si>
    <t>水站设施维修养护</t>
  </si>
  <si>
    <t>保障农村饮水工程正常运行，对当地群众脱贫致富奔小康起着积极作用</t>
  </si>
  <si>
    <t>水站能力建设</t>
  </si>
  <si>
    <t>4个乡镇水站</t>
  </si>
  <si>
    <t>4个乡镇水站能力建设</t>
  </si>
  <si>
    <t>提高了水站能力</t>
  </si>
  <si>
    <t>2018年农村饮水安全巩固提升工程</t>
  </si>
  <si>
    <t>水利建设项</t>
  </si>
  <si>
    <t>东城乡1处，壶口镇2处，吉昌镇2处，屯里镇2处，文城乡3处，中垛乡5处</t>
  </si>
  <si>
    <t>建设饮水工程15处</t>
  </si>
  <si>
    <t>解决6个乡镇、15个自然村、4063口人的饮水问题</t>
  </si>
  <si>
    <t>2019年4月底完成</t>
  </si>
  <si>
    <t>解决6个乡镇、15个自然村、4063口人的饮水问题，对当地群众脱贫致富奔小康起着积极作用</t>
  </si>
  <si>
    <t>柏山寺乡4处，壶口镇1处，吉昌镇2处，中垛乡1处，车城乡2处，文城乡3处</t>
  </si>
  <si>
    <t>建设饮水工程13处</t>
  </si>
  <si>
    <t>解决6个乡镇、13个自然村、5700口人的饮水问题</t>
  </si>
  <si>
    <t>解决6个乡镇、13个自然村、5700口人的饮水问题，对当地群众脱贫致富奔小康起着积极作用</t>
  </si>
  <si>
    <t>地下水位监测项目</t>
  </si>
  <si>
    <t>屯里镇、车城乡、吉昌镇、壶口镇</t>
  </si>
  <si>
    <t>维护地下水位监测系统8个</t>
  </si>
  <si>
    <t>维护地下水位监测系统8个，对保护地下水资源、当地群众脱贫致富奔小康起着积极作用</t>
  </si>
  <si>
    <t>道路硬化项目</t>
  </si>
  <si>
    <t>吉昌镇</t>
  </si>
  <si>
    <t>硬化道路等</t>
  </si>
  <si>
    <t>2018年12月底完工</t>
  </si>
  <si>
    <t>方便农村群众360人出行，对当地群众脱贫致富奔小康起着积极作用</t>
  </si>
  <si>
    <t>黄土高原塬面保护项目</t>
  </si>
  <si>
    <t>东城乡</t>
  </si>
  <si>
    <t>新修引水渠、排水涵管、涝池、消力池、坡改梯、沟边梗</t>
  </si>
  <si>
    <t>保护塬面面积24.78km2</t>
  </si>
  <si>
    <t>（六）</t>
  </si>
  <si>
    <t>交通扶贫项目</t>
  </si>
  <si>
    <t>壶口景区旅游扶贫循环公路（克难坡－中市段）</t>
  </si>
  <si>
    <t>吉县交通运输局</t>
  </si>
  <si>
    <t>张晓平</t>
  </si>
  <si>
    <t>基础设  施建设</t>
  </si>
  <si>
    <t>壶口镇</t>
  </si>
  <si>
    <t>路基、路面、    排水、安保</t>
  </si>
  <si>
    <t>14.2公里</t>
  </si>
  <si>
    <t xml:space="preserve">2018年12月底完成 </t>
  </si>
  <si>
    <t>项目建成使道路通行能力得到了改善,道路周边区域经济得到了较大的发展和提高,方便了6.8万游客的出行,促进了旅游事业的发展,提高了当地3000余人居民生活质量,对当地群众脱贫致富奔小康起着积极的推动作用。</t>
  </si>
  <si>
    <t>窄路面拓宽改造工程</t>
  </si>
  <si>
    <t>中垛乡、吉昌镇、柏山寺乡、文城乡</t>
  </si>
  <si>
    <t>路基、路面</t>
  </si>
  <si>
    <t>39公里</t>
  </si>
  <si>
    <t>项目建成使道路通行能力得到了改善,道路周边区域经济得到了较大的发展和提高,方便了8.8万余人的出行,促进了区域经济发展,提高了8.8万余人居民生活质量,对当地群众脱贫致富奔小康起着积极的推动作用。</t>
  </si>
  <si>
    <t>撤并建制村道路硬化工程</t>
  </si>
  <si>
    <t>中垛乡、吉昌镇、柏山寺乡</t>
  </si>
  <si>
    <t>10.95公里</t>
  </si>
  <si>
    <t>项目建成使道路通行能力得到了改善,道路周边区域经济得到了较大的发展和提高,方便了7.5万余人的出行,促进了区域经济发展,提高了7.5万余人居民生活质量,对当地群众脱贫致富奔小康起着积极的推动作用。</t>
  </si>
  <si>
    <t>安全生命防护工程</t>
  </si>
  <si>
    <t>中垛乡、柏山寺乡、文城乡、屯里镇</t>
  </si>
  <si>
    <t>波形护栏、标志牌、标线</t>
  </si>
  <si>
    <t>24.052公里</t>
  </si>
  <si>
    <t>项目建成使道路通行能力得到了改善,道路周边区域经济得到了较大的发展和提高,方便了8.5万余人的出行,促进了区域经济发展,提高了8.5万余人居民生活质量,对当地群众脱贫致富奔小康起着积极的推动作用。</t>
  </si>
  <si>
    <t>道路配套工程</t>
  </si>
  <si>
    <t>中垛乡、柏山寺乡、壶口镇、东城乡</t>
  </si>
  <si>
    <t>路面、排水、波形护栏、标志牌、标线</t>
  </si>
  <si>
    <t>项目建成使道路通行能力得到了改善,道路周边区域经济得到了较大的发展和提高,方便了7.8万余人的出行,促进了区域经济发展,提高了7.8万余人居民生活质量,对当地群众脱贫致富奔小康起着积极的推动作用。</t>
  </si>
  <si>
    <t>文城－房村公路建设</t>
  </si>
  <si>
    <t>7公里</t>
  </si>
  <si>
    <t>项目建成使道路通行能力得到了改善,道路周边区域经济得到了较大的发展和提高,方便了1.2万余人的出行,促进了区域经济发展,提高了1.2万余人居民生活质量,对当地群众脱贫致富奔小康起着积极的推动作用。</t>
  </si>
  <si>
    <t>（七）</t>
  </si>
  <si>
    <t>其他扶贫</t>
  </si>
  <si>
    <t>西入口游客服务中心停车场公厕</t>
  </si>
  <si>
    <t>人祖山文化旅游开发有限公司</t>
  </si>
  <si>
    <t>强朝晖</t>
  </si>
  <si>
    <t>吉县文城乡大疙塔村人祖山景区西入口</t>
  </si>
  <si>
    <t>设计、土地平整、主体建设、装饰、设备及无障碍设施安置、导览等。</t>
  </si>
  <si>
    <t>预计建筑面积：225平方米</t>
  </si>
  <si>
    <t>尚未开工，计划于2018年12月前完工</t>
  </si>
  <si>
    <t>完善景区基础设施建设，为游客提供更优质服务</t>
  </si>
  <si>
    <t>西入口游客服务中心售票大厅公厕</t>
  </si>
  <si>
    <t>预计建筑面积：52平方米</t>
  </si>
  <si>
    <t>造化坪圣泉观光体验区</t>
  </si>
  <si>
    <t>文城乡大疙塔村下造化坪自然村</t>
  </si>
  <si>
    <t>设计、土地平整、主体建设、设备安置、导览、外围防护设施等。</t>
  </si>
  <si>
    <t>建筑面积：16平方米</t>
  </si>
  <si>
    <t>西线步道公厕</t>
  </si>
  <si>
    <t>人祖山西线景区</t>
  </si>
  <si>
    <t>设计、土地平整、主体建设、装饰、设备安置、导览。</t>
  </si>
  <si>
    <t>预计建筑面积：18平方米</t>
  </si>
  <si>
    <t>体能拓展基地公厕</t>
  </si>
  <si>
    <t>人祖山景区忘忧山庄入口</t>
  </si>
  <si>
    <t>建筑面积：17平方米</t>
  </si>
  <si>
    <t>忘忧山庄水上乐园公厕</t>
  </si>
  <si>
    <t>人祖山景区忘忧山庄琴湖西侧</t>
  </si>
  <si>
    <t>建筑面积：35平方米</t>
  </si>
  <si>
    <t>壶口风景区旅游厕所</t>
  </si>
  <si>
    <t>临汾市黄河壶口瀑布风景名胜区</t>
  </si>
  <si>
    <t>山西省临汾市吉县壶口镇</t>
  </si>
  <si>
    <t>建筑面积：200平方米</t>
  </si>
  <si>
    <t>尚未开工，因宏源集团注资壶口，该项目退后至2019年</t>
  </si>
  <si>
    <t>农业产业化发展项目</t>
  </si>
  <si>
    <t>农业林业委员会</t>
  </si>
  <si>
    <t>畜禽规模养殖场废弃物处理设施设备补助等</t>
  </si>
  <si>
    <t>推进全县农业产业化发展</t>
  </si>
  <si>
    <t>加快全县农业发展</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</si>
</sst>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45">
    <font>
      <sz val="11"/>
      <color theme="1"/>
      <name val="宋体"/>
      <charset val="134"/>
      <scheme val="minor"/>
    </font>
    <font>
      <b/>
      <sz val="11"/>
      <color theme="1"/>
      <name val="宋体"/>
      <charset val="134"/>
      <scheme val="minor"/>
    </font>
    <font>
      <b/>
      <sz val="28"/>
      <color rgb="FF000000"/>
      <name val="方正小标宋简体"/>
      <charset val="134"/>
    </font>
    <font>
      <b/>
      <sz val="12"/>
      <color rgb="FF000000"/>
      <name val="仿宋"/>
      <charset val="134"/>
    </font>
    <font>
      <b/>
      <sz val="14"/>
      <color rgb="FF000000"/>
      <name val="仿宋"/>
      <charset val="134"/>
    </font>
    <font>
      <b/>
      <sz val="9"/>
      <color rgb="FF000000"/>
      <name val="宋体"/>
      <charset val="134"/>
    </font>
    <font>
      <b/>
      <sz val="12"/>
      <color theme="1"/>
      <name val="宋体"/>
      <charset val="134"/>
    </font>
    <font>
      <sz val="12"/>
      <color theme="1"/>
      <name val="宋体"/>
      <charset val="134"/>
    </font>
    <font>
      <sz val="12"/>
      <color rgb="FF000000"/>
      <name val="宋体"/>
      <charset val="134"/>
    </font>
    <font>
      <b/>
      <sz val="12"/>
      <color rgb="FF000000"/>
      <name val="宋体"/>
      <charset val="134"/>
    </font>
    <font>
      <sz val="9"/>
      <color rgb="FF000000"/>
      <name val="宋体"/>
      <charset val="134"/>
    </font>
    <font>
      <sz val="12"/>
      <name val="宋体"/>
      <charset val="134"/>
    </font>
    <font>
      <sz val="12"/>
      <color indexed="8"/>
      <name val="宋体"/>
      <charset val="134"/>
    </font>
    <font>
      <sz val="12"/>
      <name val="方正仿宋_GBK"/>
      <charset val="134"/>
    </font>
    <font>
      <sz val="12"/>
      <color rgb="FF000000"/>
      <name val="仿宋"/>
      <charset val="134"/>
    </font>
    <font>
      <sz val="12"/>
      <color theme="1"/>
      <name val="仿宋_GB2312"/>
      <charset val="134"/>
    </font>
    <font>
      <sz val="12"/>
      <color theme="1"/>
      <name val="仿宋"/>
      <charset val="134"/>
    </font>
    <font>
      <b/>
      <sz val="10"/>
      <color rgb="FF000000"/>
      <name val="仿宋"/>
      <charset val="134"/>
    </font>
    <font>
      <sz val="12"/>
      <color theme="1"/>
      <name val="宋体"/>
      <charset val="134"/>
      <scheme val="minor"/>
    </font>
    <font>
      <b/>
      <sz val="12"/>
      <color indexed="8"/>
      <name val="宋体"/>
      <charset val="134"/>
    </font>
    <font>
      <sz val="10"/>
      <color rgb="FF000000"/>
      <name val="宋体"/>
      <charset val="134"/>
    </font>
    <font>
      <sz val="11"/>
      <color theme="1"/>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vertAlign val="superscript"/>
      <sz val="12"/>
      <color rgb="FF000000"/>
      <name val="宋体"/>
      <charset val="134"/>
    </font>
    <font>
      <vertAlign val="superscript"/>
      <sz val="12"/>
      <color theme="1"/>
      <name val="宋体"/>
      <charset val="134"/>
    </font>
    <font>
      <vertAlign val="superscript"/>
      <sz val="12"/>
      <name val="宋体"/>
      <charset val="134"/>
    </font>
    <font>
      <sz val="10"/>
      <color theme="1"/>
      <name val="宋体"/>
      <charset val="134"/>
    </font>
    <font>
      <sz val="12"/>
      <color theme="1"/>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17" borderId="0" applyNumberFormat="0" applyBorder="0" applyAlignment="0" applyProtection="0">
      <alignment vertical="center"/>
    </xf>
    <xf numFmtId="0" fontId="30" fillId="1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28" fillId="8" borderId="0" applyNumberFormat="0" applyBorder="0" applyAlignment="0" applyProtection="0">
      <alignment vertical="center"/>
    </xf>
    <xf numFmtId="43" fontId="0" fillId="0" borderId="0" applyFont="0" applyFill="0" applyBorder="0" applyAlignment="0" applyProtection="0">
      <alignment vertical="center"/>
    </xf>
    <xf numFmtId="0" fontId="25" fillId="23"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26" borderId="15" applyNumberFormat="0" applyFont="0" applyAlignment="0" applyProtection="0">
      <alignment vertical="center"/>
    </xf>
    <xf numFmtId="0" fontId="25" fillId="22"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10" applyNumberFormat="0" applyFill="0" applyAlignment="0" applyProtection="0">
      <alignment vertical="center"/>
    </xf>
    <xf numFmtId="0" fontId="23" fillId="0" borderId="10" applyNumberFormat="0" applyFill="0" applyAlignment="0" applyProtection="0">
      <alignment vertical="center"/>
    </xf>
    <xf numFmtId="0" fontId="25" fillId="28" borderId="0" applyNumberFormat="0" applyBorder="0" applyAlignment="0" applyProtection="0">
      <alignment vertical="center"/>
    </xf>
    <xf numFmtId="0" fontId="27" fillId="0" borderId="13" applyNumberFormat="0" applyFill="0" applyAlignment="0" applyProtection="0">
      <alignment vertical="center"/>
    </xf>
    <xf numFmtId="0" fontId="25" fillId="27" borderId="0" applyNumberFormat="0" applyBorder="0" applyAlignment="0" applyProtection="0">
      <alignment vertical="center"/>
    </xf>
    <xf numFmtId="0" fontId="29" fillId="12" borderId="11" applyNumberFormat="0" applyAlignment="0" applyProtection="0">
      <alignment vertical="center"/>
    </xf>
    <xf numFmtId="0" fontId="36" fillId="12" borderId="12" applyNumberFormat="0" applyAlignment="0" applyProtection="0">
      <alignment vertical="center"/>
    </xf>
    <xf numFmtId="0" fontId="38" fillId="31" borderId="16" applyNumberFormat="0" applyAlignment="0" applyProtection="0">
      <alignment vertical="center"/>
    </xf>
    <xf numFmtId="0" fontId="21" fillId="16" borderId="0" applyNumberFormat="0" applyBorder="0" applyAlignment="0" applyProtection="0">
      <alignment vertical="center"/>
    </xf>
    <xf numFmtId="0" fontId="25" fillId="30" borderId="0" applyNumberFormat="0" applyBorder="0" applyAlignment="0" applyProtection="0">
      <alignment vertical="center"/>
    </xf>
    <xf numFmtId="0" fontId="34" fillId="0" borderId="14" applyNumberFormat="0" applyFill="0" applyAlignment="0" applyProtection="0">
      <alignment vertical="center"/>
    </xf>
    <xf numFmtId="0" fontId="22" fillId="0" borderId="9" applyNumberFormat="0" applyFill="0" applyAlignment="0" applyProtection="0">
      <alignment vertical="center"/>
    </xf>
    <xf numFmtId="0" fontId="32" fillId="21" borderId="0" applyNumberFormat="0" applyBorder="0" applyAlignment="0" applyProtection="0">
      <alignment vertical="center"/>
    </xf>
    <xf numFmtId="0" fontId="31" fillId="20" borderId="0" applyNumberFormat="0" applyBorder="0" applyAlignment="0" applyProtection="0">
      <alignment vertical="center"/>
    </xf>
    <xf numFmtId="0" fontId="21" fillId="25" borderId="0" applyNumberFormat="0" applyBorder="0" applyAlignment="0" applyProtection="0">
      <alignment vertical="center"/>
    </xf>
    <xf numFmtId="0" fontId="25" fillId="7" borderId="0" applyNumberFormat="0" applyBorder="0" applyAlignment="0" applyProtection="0">
      <alignment vertical="center"/>
    </xf>
    <xf numFmtId="0" fontId="21" fillId="15" borderId="0" applyNumberFormat="0" applyBorder="0" applyAlignment="0" applyProtection="0">
      <alignment vertical="center"/>
    </xf>
    <xf numFmtId="0" fontId="21" fillId="11" borderId="0" applyNumberFormat="0" applyBorder="0" applyAlignment="0" applyProtection="0">
      <alignment vertical="center"/>
    </xf>
    <xf numFmtId="0" fontId="21" fillId="24" borderId="0" applyNumberFormat="0" applyBorder="0" applyAlignment="0" applyProtection="0">
      <alignment vertical="center"/>
    </xf>
    <xf numFmtId="0" fontId="21" fillId="3" borderId="0" applyNumberFormat="0" applyBorder="0" applyAlignment="0" applyProtection="0">
      <alignment vertical="center"/>
    </xf>
    <xf numFmtId="0" fontId="25" fillId="6" borderId="0" applyNumberFormat="0" applyBorder="0" applyAlignment="0" applyProtection="0">
      <alignment vertical="center"/>
    </xf>
    <xf numFmtId="0" fontId="25" fillId="5"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5" fillId="29" borderId="0" applyNumberFormat="0" applyBorder="0" applyAlignment="0" applyProtection="0">
      <alignment vertical="center"/>
    </xf>
    <xf numFmtId="0" fontId="21" fillId="2" borderId="0" applyNumberFormat="0" applyBorder="0" applyAlignment="0" applyProtection="0">
      <alignment vertical="center"/>
    </xf>
    <xf numFmtId="0" fontId="25" fillId="19" borderId="0" applyNumberFormat="0" applyBorder="0" applyAlignment="0" applyProtection="0">
      <alignment vertical="center"/>
    </xf>
    <xf numFmtId="0" fontId="25" fillId="4" borderId="0" applyNumberFormat="0" applyBorder="0" applyAlignment="0" applyProtection="0">
      <alignment vertical="center"/>
    </xf>
    <xf numFmtId="0" fontId="21" fillId="9"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cellStyleXfs>
  <cellXfs count="7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49" applyFont="1" applyBorder="1" applyAlignment="1">
      <alignment horizontal="center" vertical="center" wrapText="1"/>
    </xf>
    <xf numFmtId="0" fontId="8" fillId="0" borderId="0" xfId="0" applyFont="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left" vertical="center" wrapText="1"/>
    </xf>
    <xf numFmtId="0" fontId="10"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left" vertical="center" wrapText="1"/>
    </xf>
    <xf numFmtId="0" fontId="8"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right" vertical="center"/>
    </xf>
    <xf numFmtId="0" fontId="4" fillId="0" borderId="8" xfId="0" applyFont="1" applyBorder="1" applyAlignment="1">
      <alignment horizontal="left" vertical="center" wrapText="1"/>
    </xf>
    <xf numFmtId="0" fontId="9" fillId="0" borderId="1" xfId="0" applyFont="1" applyBorder="1" applyAlignment="1">
      <alignment horizontal="left" vertical="center" wrapText="1"/>
    </xf>
    <xf numFmtId="0" fontId="8" fillId="0" borderId="1" xfId="49" applyFont="1" applyBorder="1" applyAlignment="1">
      <alignment horizontal="left" vertical="center" wrapText="1"/>
    </xf>
    <xf numFmtId="0" fontId="8" fillId="0" borderId="1" xfId="0" applyFont="1" applyFill="1" applyBorder="1" applyAlignment="1">
      <alignment horizontal="center" vertical="center" wrapText="1"/>
    </xf>
    <xf numFmtId="0" fontId="1" fillId="0" borderId="0" xfId="0" applyFont="1" applyAlignment="1">
      <alignment horizontal="lef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justify" vertical="center" indent="2"/>
    </xf>
    <xf numFmtId="0" fontId="11" fillId="0" borderId="1" xfId="0" applyFont="1" applyBorder="1" applyAlignment="1">
      <alignment horizontal="justify" vertical="center" indent="2"/>
    </xf>
    <xf numFmtId="0" fontId="15" fillId="0" borderId="1" xfId="0" applyFont="1" applyBorder="1" applyAlignment="1">
      <alignment horizontal="center" vertical="center" wrapText="1"/>
    </xf>
    <xf numFmtId="0" fontId="16" fillId="0" borderId="0" xfId="0" applyFont="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justify" vertical="center"/>
    </xf>
    <xf numFmtId="0" fontId="12" fillId="0" borderId="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justify" vertical="center"/>
    </xf>
    <xf numFmtId="0" fontId="11" fillId="0" borderId="1" xfId="0" applyFont="1" applyBorder="1" applyAlignment="1">
      <alignment horizontal="justify" vertical="center"/>
    </xf>
    <xf numFmtId="0" fontId="14" fillId="0" borderId="1" xfId="0" applyFont="1" applyBorder="1" applyAlignment="1">
      <alignment horizontal="left" vertical="center" wrapText="1"/>
    </xf>
    <xf numFmtId="0" fontId="8" fillId="0" borderId="3" xfId="0" applyFont="1" applyBorder="1" applyAlignment="1">
      <alignment horizontal="left" vertical="center" wrapText="1"/>
    </xf>
    <xf numFmtId="0" fontId="18"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7" fillId="0" borderId="0" xfId="0" applyFont="1" applyAlignment="1">
      <alignment horizontal="center" vertical="center" wrapText="1"/>
    </xf>
    <xf numFmtId="0" fontId="16" fillId="0" borderId="0" xfId="0" applyFont="1" applyAlignment="1">
      <alignment vertical="center" wrapText="1"/>
    </xf>
    <xf numFmtId="0" fontId="0" fillId="0" borderId="0" xfId="0" applyAlignment="1">
      <alignment vertical="center"/>
    </xf>
    <xf numFmtId="0" fontId="7" fillId="0" borderId="1" xfId="0" applyFont="1" applyBorder="1">
      <alignment vertical="center"/>
    </xf>
    <xf numFmtId="0" fontId="16" fillId="0" borderId="0" xfId="0" applyFont="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YM139"/>
  <sheetViews>
    <sheetView tabSelected="1" view="pageBreakPreview" zoomScale="85" zoomScaleNormal="100" zoomScaleSheetLayoutView="85" topLeftCell="A124" workbookViewId="0">
      <selection activeCell="I125" sqref="I125"/>
    </sheetView>
  </sheetViews>
  <sheetFormatPr defaultColWidth="9" defaultRowHeight="13.5"/>
  <cols>
    <col min="1" max="1" width="6.45833333333333" customWidth="1"/>
    <col min="2" max="2" width="14.85" style="2" customWidth="1"/>
    <col min="3" max="3" width="12.05" style="2" customWidth="1"/>
    <col min="4" max="4" width="9.11666666666667" style="2" customWidth="1"/>
    <col min="5" max="5" width="7.25" style="2" customWidth="1"/>
    <col min="6" max="6" width="7.63333333333333" style="2" customWidth="1"/>
    <col min="7" max="7" width="12.2" style="2" customWidth="1"/>
    <col min="8" max="8" width="24.7" customWidth="1"/>
    <col min="9" max="9" width="21.025" customWidth="1"/>
    <col min="10" max="10" width="21.3166666666667" style="3" customWidth="1"/>
    <col min="11" max="11" width="14.2666666666667" customWidth="1"/>
    <col min="12" max="12" width="13.8166666666667" customWidth="1"/>
    <col min="13" max="13" width="11.3166666666667" customWidth="1"/>
    <col min="14" max="14" width="10.5833333333333" customWidth="1"/>
    <col min="15" max="15" width="6.46666666666667" customWidth="1"/>
    <col min="16" max="16" width="15.1416666666667" customWidth="1"/>
    <col min="17" max="17" width="24.7083333333333" style="3" customWidth="1"/>
  </cols>
  <sheetData>
    <row r="1" ht="63" customHeight="1" spans="1:17">
      <c r="A1" s="4" t="s">
        <v>0</v>
      </c>
      <c r="B1" s="4"/>
      <c r="C1" s="4"/>
      <c r="D1" s="4"/>
      <c r="E1" s="4"/>
      <c r="F1" s="4"/>
      <c r="G1" s="4"/>
      <c r="H1" s="4"/>
      <c r="I1" s="4"/>
      <c r="J1" s="41"/>
      <c r="K1" s="4"/>
      <c r="L1" s="4"/>
      <c r="M1" s="4"/>
      <c r="N1" s="4"/>
      <c r="O1" s="4"/>
      <c r="P1" s="4"/>
      <c r="Q1" s="41"/>
    </row>
    <row r="2" ht="24" customHeight="1" spans="1:17">
      <c r="A2" s="5" t="s">
        <v>1</v>
      </c>
      <c r="B2" s="6"/>
      <c r="C2" s="6"/>
      <c r="D2" s="6"/>
      <c r="E2" s="6"/>
      <c r="F2" s="6"/>
      <c r="G2" s="6"/>
      <c r="H2" s="5"/>
      <c r="I2" s="5"/>
      <c r="J2" s="42"/>
      <c r="K2" s="5"/>
      <c r="L2" s="5"/>
      <c r="M2" s="5"/>
      <c r="N2" s="5"/>
      <c r="O2" s="5"/>
      <c r="P2" s="43"/>
      <c r="Q2" s="48"/>
    </row>
    <row r="3" ht="30.95" customHeight="1" spans="1:17">
      <c r="A3" s="7" t="s">
        <v>2</v>
      </c>
      <c r="B3" s="8"/>
      <c r="C3" s="8"/>
      <c r="D3" s="8"/>
      <c r="E3" s="8"/>
      <c r="F3" s="8"/>
      <c r="G3" s="8"/>
      <c r="H3" s="7"/>
      <c r="I3" s="8"/>
      <c r="J3" s="44"/>
      <c r="K3" s="7"/>
      <c r="L3" s="7"/>
      <c r="M3" s="7"/>
      <c r="N3" s="7"/>
      <c r="O3" s="7"/>
      <c r="P3" s="7" t="s">
        <v>3</v>
      </c>
      <c r="Q3" s="7" t="s">
        <v>4</v>
      </c>
    </row>
    <row r="4" ht="28.5" customHeight="1" spans="1:17">
      <c r="A4" s="7"/>
      <c r="B4" s="7" t="s">
        <v>5</v>
      </c>
      <c r="C4" s="7" t="s">
        <v>6</v>
      </c>
      <c r="D4" s="7" t="s">
        <v>7</v>
      </c>
      <c r="E4" s="7" t="s">
        <v>8</v>
      </c>
      <c r="F4" s="7" t="s">
        <v>9</v>
      </c>
      <c r="G4" s="7" t="s">
        <v>10</v>
      </c>
      <c r="H4" s="9" t="s">
        <v>11</v>
      </c>
      <c r="I4" s="7" t="s">
        <v>12</v>
      </c>
      <c r="J4" s="7" t="s">
        <v>13</v>
      </c>
      <c r="K4" s="7" t="s">
        <v>14</v>
      </c>
      <c r="L4" s="7"/>
      <c r="M4" s="7"/>
      <c r="N4" s="7"/>
      <c r="O4" s="7"/>
      <c r="P4" s="7"/>
      <c r="Q4" s="7"/>
    </row>
    <row r="5" ht="21" customHeight="1" spans="1:17">
      <c r="A5" s="7"/>
      <c r="B5" s="7"/>
      <c r="C5" s="7"/>
      <c r="D5" s="7"/>
      <c r="E5" s="7"/>
      <c r="F5" s="7"/>
      <c r="G5" s="7"/>
      <c r="H5" s="10"/>
      <c r="I5" s="7"/>
      <c r="J5" s="7"/>
      <c r="K5" s="7" t="s">
        <v>15</v>
      </c>
      <c r="L5" s="7" t="s">
        <v>16</v>
      </c>
      <c r="M5" s="7" t="s">
        <v>17</v>
      </c>
      <c r="N5" s="7" t="s">
        <v>18</v>
      </c>
      <c r="O5" s="7" t="s">
        <v>19</v>
      </c>
      <c r="P5" s="7"/>
      <c r="Q5" s="7"/>
    </row>
    <row r="6" ht="20" customHeight="1" spans="1:17">
      <c r="A6" s="11"/>
      <c r="B6" s="12" t="s">
        <v>20</v>
      </c>
      <c r="C6" s="13"/>
      <c r="D6" s="13"/>
      <c r="E6" s="14"/>
      <c r="F6" s="14"/>
      <c r="G6" s="14"/>
      <c r="H6" s="15"/>
      <c r="I6" s="14"/>
      <c r="J6" s="29"/>
      <c r="K6" s="16">
        <f>K7+K14+K16</f>
        <v>18057.3597</v>
      </c>
      <c r="L6" s="16">
        <f t="shared" ref="K6:P6" si="0">L7+L14+L16</f>
        <v>8905.6997</v>
      </c>
      <c r="M6" s="16">
        <f t="shared" si="0"/>
        <v>7878.66</v>
      </c>
      <c r="N6" s="16">
        <f t="shared" si="0"/>
        <v>472</v>
      </c>
      <c r="O6" s="16">
        <f t="shared" si="0"/>
        <v>801</v>
      </c>
      <c r="P6" s="16"/>
      <c r="Q6" s="32"/>
    </row>
    <row r="7" s="1" customFormat="1" ht="33" customHeight="1" spans="1:16211">
      <c r="A7" s="11" t="s">
        <v>21</v>
      </c>
      <c r="B7" s="16" t="s">
        <v>22</v>
      </c>
      <c r="C7" s="16"/>
      <c r="D7" s="16"/>
      <c r="E7" s="16"/>
      <c r="F7" s="16"/>
      <c r="G7" s="16"/>
      <c r="H7" s="16"/>
      <c r="I7" s="16"/>
      <c r="J7" s="45"/>
      <c r="K7" s="16">
        <f t="shared" ref="K7:P7" si="1">SUM(K8:K13)</f>
        <v>877.05</v>
      </c>
      <c r="L7" s="16">
        <f t="shared" si="1"/>
        <v>133</v>
      </c>
      <c r="M7" s="16">
        <f t="shared" si="1"/>
        <v>744.05</v>
      </c>
      <c r="N7" s="16">
        <f t="shared" si="1"/>
        <v>0</v>
      </c>
      <c r="O7" s="16">
        <f t="shared" si="1"/>
        <v>0</v>
      </c>
      <c r="P7" s="16"/>
      <c r="Q7" s="45"/>
      <c r="WYM7" s="1">
        <f>SUM(A7:WYL7)</f>
        <v>1754.1</v>
      </c>
    </row>
    <row r="8" ht="57" customHeight="1" spans="1:17">
      <c r="A8" s="17">
        <v>1</v>
      </c>
      <c r="B8" s="13" t="s">
        <v>23</v>
      </c>
      <c r="C8" s="13" t="s">
        <v>24</v>
      </c>
      <c r="D8" s="13" t="s">
        <v>25</v>
      </c>
      <c r="E8" s="14" t="s">
        <v>26</v>
      </c>
      <c r="F8" s="14" t="s">
        <v>27</v>
      </c>
      <c r="G8" s="14" t="s">
        <v>28</v>
      </c>
      <c r="H8" s="15" t="s">
        <v>29</v>
      </c>
      <c r="I8" s="14" t="s">
        <v>30</v>
      </c>
      <c r="J8" s="29" t="s">
        <v>31</v>
      </c>
      <c r="K8" s="14">
        <v>650</v>
      </c>
      <c r="L8" s="14"/>
      <c r="M8" s="14">
        <v>650</v>
      </c>
      <c r="N8" s="14"/>
      <c r="O8" s="14"/>
      <c r="P8" s="14"/>
      <c r="Q8" s="32" t="s">
        <v>32</v>
      </c>
    </row>
    <row r="9" ht="92" customHeight="1" spans="1:17">
      <c r="A9" s="17">
        <v>2</v>
      </c>
      <c r="B9" s="14" t="s">
        <v>33</v>
      </c>
      <c r="C9" s="14" t="s">
        <v>24</v>
      </c>
      <c r="D9" s="14" t="s">
        <v>25</v>
      </c>
      <c r="E9" s="14" t="s">
        <v>26</v>
      </c>
      <c r="F9" s="14" t="s">
        <v>34</v>
      </c>
      <c r="G9" s="14" t="s">
        <v>35</v>
      </c>
      <c r="H9" s="18" t="s">
        <v>36</v>
      </c>
      <c r="I9" s="14" t="s">
        <v>37</v>
      </c>
      <c r="J9" s="46" t="s">
        <v>38</v>
      </c>
      <c r="K9" s="14">
        <v>94.05</v>
      </c>
      <c r="L9" s="14"/>
      <c r="M9" s="14">
        <v>94.05</v>
      </c>
      <c r="N9" s="14"/>
      <c r="O9" s="14"/>
      <c r="P9" s="14"/>
      <c r="Q9" s="46" t="s">
        <v>39</v>
      </c>
    </row>
    <row r="10" ht="60" customHeight="1" spans="1:17">
      <c r="A10" s="17">
        <v>3</v>
      </c>
      <c r="B10" s="14" t="s">
        <v>40</v>
      </c>
      <c r="C10" s="14" t="s">
        <v>24</v>
      </c>
      <c r="D10" s="14" t="s">
        <v>25</v>
      </c>
      <c r="E10" s="14" t="s">
        <v>26</v>
      </c>
      <c r="F10" s="14" t="s">
        <v>41</v>
      </c>
      <c r="G10" s="14" t="s">
        <v>42</v>
      </c>
      <c r="H10" s="14" t="s">
        <v>43</v>
      </c>
      <c r="I10" s="14" t="s">
        <v>44</v>
      </c>
      <c r="J10" s="14" t="s">
        <v>45</v>
      </c>
      <c r="K10" s="14">
        <v>2</v>
      </c>
      <c r="L10" s="14">
        <v>2</v>
      </c>
      <c r="M10" s="14"/>
      <c r="N10" s="14"/>
      <c r="O10" s="14"/>
      <c r="P10" s="14"/>
      <c r="Q10" s="29" t="s">
        <v>46</v>
      </c>
    </row>
    <row r="11" ht="63" customHeight="1" spans="1:17">
      <c r="A11" s="17">
        <v>4</v>
      </c>
      <c r="B11" s="13" t="s">
        <v>47</v>
      </c>
      <c r="C11" s="13" t="s">
        <v>48</v>
      </c>
      <c r="D11" s="13" t="s">
        <v>49</v>
      </c>
      <c r="E11" s="14" t="s">
        <v>50</v>
      </c>
      <c r="F11" s="14" t="s">
        <v>51</v>
      </c>
      <c r="G11" s="14" t="s">
        <v>52</v>
      </c>
      <c r="H11" s="15" t="s">
        <v>53</v>
      </c>
      <c r="I11" s="14" t="s">
        <v>54</v>
      </c>
      <c r="J11" s="14" t="s">
        <v>55</v>
      </c>
      <c r="K11" s="14">
        <v>35</v>
      </c>
      <c r="L11" s="14">
        <v>35</v>
      </c>
      <c r="M11" s="14"/>
      <c r="N11" s="14"/>
      <c r="O11" s="14"/>
      <c r="P11" s="14"/>
      <c r="Q11" s="32" t="s">
        <v>56</v>
      </c>
    </row>
    <row r="12" ht="64" customHeight="1" spans="1:17">
      <c r="A12" s="17">
        <v>5</v>
      </c>
      <c r="B12" s="19" t="s">
        <v>57</v>
      </c>
      <c r="C12" s="13" t="s">
        <v>48</v>
      </c>
      <c r="D12" s="13" t="s">
        <v>49</v>
      </c>
      <c r="E12" s="14" t="s">
        <v>58</v>
      </c>
      <c r="F12" s="14" t="s">
        <v>41</v>
      </c>
      <c r="G12" s="14" t="s">
        <v>59</v>
      </c>
      <c r="H12" s="14" t="s">
        <v>60</v>
      </c>
      <c r="I12" s="14" t="s">
        <v>61</v>
      </c>
      <c r="J12" s="14" t="s">
        <v>62</v>
      </c>
      <c r="K12" s="14">
        <v>36</v>
      </c>
      <c r="L12" s="14">
        <v>36</v>
      </c>
      <c r="M12" s="14"/>
      <c r="N12" s="14"/>
      <c r="O12" s="14"/>
      <c r="P12" s="14"/>
      <c r="Q12" s="29" t="s">
        <v>63</v>
      </c>
    </row>
    <row r="13" customFormat="1" ht="85" customHeight="1" spans="1:17">
      <c r="A13" s="17">
        <v>6</v>
      </c>
      <c r="B13" s="14" t="s">
        <v>64</v>
      </c>
      <c r="C13" s="14" t="s">
        <v>24</v>
      </c>
      <c r="D13" s="14" t="s">
        <v>25</v>
      </c>
      <c r="E13" s="14" t="s">
        <v>26</v>
      </c>
      <c r="F13" s="14" t="s">
        <v>51</v>
      </c>
      <c r="G13" s="14" t="s">
        <v>65</v>
      </c>
      <c r="H13" s="14" t="s">
        <v>66</v>
      </c>
      <c r="I13" s="14" t="s">
        <v>67</v>
      </c>
      <c r="J13" s="29" t="s">
        <v>68</v>
      </c>
      <c r="K13" s="14">
        <v>60</v>
      </c>
      <c r="L13" s="14">
        <v>60</v>
      </c>
      <c r="M13" s="14"/>
      <c r="N13" s="14"/>
      <c r="O13" s="14"/>
      <c r="P13" s="14"/>
      <c r="Q13" s="29" t="s">
        <v>69</v>
      </c>
    </row>
    <row r="14" s="1" customFormat="1" ht="31" customHeight="1" spans="1:17">
      <c r="A14" s="11" t="s">
        <v>70</v>
      </c>
      <c r="B14" s="16" t="s">
        <v>71</v>
      </c>
      <c r="C14" s="16"/>
      <c r="D14" s="16"/>
      <c r="E14" s="16"/>
      <c r="F14" s="16"/>
      <c r="G14" s="16"/>
      <c r="H14" s="16"/>
      <c r="I14" s="16"/>
      <c r="J14" s="45"/>
      <c r="K14" s="16">
        <f>SUM(K15)</f>
        <v>199</v>
      </c>
      <c r="L14" s="16">
        <f>SUM(L15)</f>
        <v>199</v>
      </c>
      <c r="M14" s="16">
        <f>SUM(M15)</f>
        <v>0</v>
      </c>
      <c r="N14" s="16">
        <f>SUM(N15)</f>
        <v>0</v>
      </c>
      <c r="O14" s="16">
        <f>SUM(O15)</f>
        <v>0</v>
      </c>
      <c r="P14" s="16"/>
      <c r="Q14" s="45"/>
    </row>
    <row r="15" ht="115" customHeight="1" spans="1:17">
      <c r="A15" s="17">
        <v>7</v>
      </c>
      <c r="B15" s="14" t="s">
        <v>72</v>
      </c>
      <c r="C15" s="14" t="s">
        <v>73</v>
      </c>
      <c r="D15" s="14" t="s">
        <v>74</v>
      </c>
      <c r="E15" s="14" t="s">
        <v>75</v>
      </c>
      <c r="F15" s="14" t="s">
        <v>76</v>
      </c>
      <c r="G15" s="14" t="s">
        <v>77</v>
      </c>
      <c r="H15" s="14" t="s">
        <v>78</v>
      </c>
      <c r="I15" s="14" t="s">
        <v>79</v>
      </c>
      <c r="J15" s="29" t="s">
        <v>80</v>
      </c>
      <c r="K15" s="14">
        <v>199</v>
      </c>
      <c r="L15" s="14">
        <v>199</v>
      </c>
      <c r="M15" s="14"/>
      <c r="N15" s="14"/>
      <c r="O15" s="14"/>
      <c r="P15" s="14"/>
      <c r="Q15" s="29" t="s">
        <v>81</v>
      </c>
    </row>
    <row r="16" ht="27" customHeight="1" spans="1:17">
      <c r="A16" s="11" t="s">
        <v>82</v>
      </c>
      <c r="B16" s="16" t="s">
        <v>83</v>
      </c>
      <c r="C16" s="14"/>
      <c r="D16" s="14"/>
      <c r="E16" s="14"/>
      <c r="F16" s="14"/>
      <c r="G16" s="14"/>
      <c r="H16" s="14"/>
      <c r="I16" s="14"/>
      <c r="J16" s="29"/>
      <c r="K16" s="16">
        <f>K17+K30+K33+K43+K112+K122+K129</f>
        <v>16981.3097</v>
      </c>
      <c r="L16" s="16">
        <f>L17+L30+L33+L43+L112+L122+L129</f>
        <v>8573.6997</v>
      </c>
      <c r="M16" s="16">
        <f>M17+M30+M33+M43+M112+M122+M129</f>
        <v>7134.61</v>
      </c>
      <c r="N16" s="16">
        <f>N17+N30+N33+N43+N112+N122+N129</f>
        <v>472</v>
      </c>
      <c r="O16" s="16">
        <f>O17+O30+O33+O43+O112+O122+O129</f>
        <v>801</v>
      </c>
      <c r="P16" s="16"/>
      <c r="Q16" s="29"/>
    </row>
    <row r="17" ht="25" customHeight="1" spans="1:17">
      <c r="A17" s="11" t="s">
        <v>84</v>
      </c>
      <c r="B17" s="16" t="s">
        <v>85</v>
      </c>
      <c r="C17" s="14"/>
      <c r="D17" s="14"/>
      <c r="E17" s="14"/>
      <c r="F17" s="14"/>
      <c r="G17" s="14"/>
      <c r="H17" s="14"/>
      <c r="I17" s="14"/>
      <c r="J17" s="29"/>
      <c r="K17" s="16">
        <f t="shared" ref="K17:P17" si="2">SUM(K18:K29)</f>
        <v>912.01</v>
      </c>
      <c r="L17" s="16">
        <f t="shared" si="2"/>
        <v>381.6</v>
      </c>
      <c r="M17" s="16">
        <f t="shared" si="2"/>
        <v>530.41</v>
      </c>
      <c r="N17" s="16">
        <f t="shared" si="2"/>
        <v>0</v>
      </c>
      <c r="O17" s="16">
        <f t="shared" si="2"/>
        <v>0</v>
      </c>
      <c r="P17" s="16">
        <f t="shared" si="2"/>
        <v>0.2</v>
      </c>
      <c r="Q17" s="29"/>
    </row>
    <row r="18" ht="109" customHeight="1" spans="1:17">
      <c r="A18" s="17">
        <v>8</v>
      </c>
      <c r="B18" s="20" t="s">
        <v>86</v>
      </c>
      <c r="C18" s="20" t="s">
        <v>87</v>
      </c>
      <c r="D18" s="21" t="s">
        <v>88</v>
      </c>
      <c r="E18" s="21" t="s">
        <v>26</v>
      </c>
      <c r="F18" s="21" t="s">
        <v>41</v>
      </c>
      <c r="G18" s="21" t="s">
        <v>89</v>
      </c>
      <c r="H18" s="21" t="s">
        <v>90</v>
      </c>
      <c r="I18" s="21" t="s">
        <v>91</v>
      </c>
      <c r="J18" s="22" t="s">
        <v>92</v>
      </c>
      <c r="K18" s="21">
        <v>10</v>
      </c>
      <c r="L18" s="21">
        <v>10</v>
      </c>
      <c r="M18" s="21"/>
      <c r="N18" s="21"/>
      <c r="O18" s="21"/>
      <c r="P18" s="21" t="s">
        <v>93</v>
      </c>
      <c r="Q18" s="32" t="s">
        <v>94</v>
      </c>
    </row>
    <row r="19" ht="100" customHeight="1" spans="1:17">
      <c r="A19" s="17">
        <v>9</v>
      </c>
      <c r="B19" s="20" t="s">
        <v>95</v>
      </c>
      <c r="C19" s="20" t="s">
        <v>87</v>
      </c>
      <c r="D19" s="21" t="s">
        <v>96</v>
      </c>
      <c r="E19" s="21" t="s">
        <v>26</v>
      </c>
      <c r="F19" s="21"/>
      <c r="G19" s="21" t="s">
        <v>97</v>
      </c>
      <c r="H19" s="22" t="s">
        <v>98</v>
      </c>
      <c r="I19" s="21" t="s">
        <v>99</v>
      </c>
      <c r="J19" s="29" t="s">
        <v>100</v>
      </c>
      <c r="K19" s="21">
        <v>100</v>
      </c>
      <c r="L19" s="21">
        <v>100</v>
      </c>
      <c r="M19" s="21"/>
      <c r="N19" s="21"/>
      <c r="O19" s="21"/>
      <c r="P19" s="21"/>
      <c r="Q19" s="22" t="s">
        <v>101</v>
      </c>
    </row>
    <row r="20" ht="320" customHeight="1" spans="1:17">
      <c r="A20" s="17">
        <v>10</v>
      </c>
      <c r="B20" s="20" t="s">
        <v>102</v>
      </c>
      <c r="C20" s="23" t="s">
        <v>103</v>
      </c>
      <c r="D20" s="21" t="s">
        <v>104</v>
      </c>
      <c r="E20" s="21" t="s">
        <v>26</v>
      </c>
      <c r="F20" s="21" t="s">
        <v>41</v>
      </c>
      <c r="G20" s="21" t="s">
        <v>105</v>
      </c>
      <c r="H20" s="22" t="s">
        <v>106</v>
      </c>
      <c r="I20" s="21"/>
      <c r="J20" s="22" t="s">
        <v>107</v>
      </c>
      <c r="K20" s="21">
        <v>180</v>
      </c>
      <c r="L20" s="21">
        <v>180</v>
      </c>
      <c r="M20" s="21"/>
      <c r="N20" s="21"/>
      <c r="O20" s="21"/>
      <c r="P20" s="21" t="s">
        <v>108</v>
      </c>
      <c r="Q20" s="22" t="s">
        <v>109</v>
      </c>
    </row>
    <row r="21" ht="43" customHeight="1" spans="1:17">
      <c r="A21" s="17">
        <v>11</v>
      </c>
      <c r="B21" s="20" t="s">
        <v>110</v>
      </c>
      <c r="C21" s="20" t="s">
        <v>111</v>
      </c>
      <c r="D21" s="21" t="s">
        <v>112</v>
      </c>
      <c r="E21" s="21" t="s">
        <v>26</v>
      </c>
      <c r="F21" s="21" t="s">
        <v>41</v>
      </c>
      <c r="G21" s="21"/>
      <c r="H21" s="21"/>
      <c r="I21" s="21" t="s">
        <v>113</v>
      </c>
      <c r="J21" s="22" t="s">
        <v>114</v>
      </c>
      <c r="K21" s="21">
        <v>21.6</v>
      </c>
      <c r="L21" s="21">
        <v>21.6</v>
      </c>
      <c r="M21" s="21"/>
      <c r="N21" s="21"/>
      <c r="O21" s="21"/>
      <c r="P21" s="21">
        <v>0.2</v>
      </c>
      <c r="Q21" s="22" t="s">
        <v>115</v>
      </c>
    </row>
    <row r="22" ht="73" customHeight="1" spans="1:17">
      <c r="A22" s="17">
        <v>12</v>
      </c>
      <c r="B22" s="20" t="s">
        <v>116</v>
      </c>
      <c r="C22" s="21" t="s">
        <v>87</v>
      </c>
      <c r="D22" s="21" t="s">
        <v>117</v>
      </c>
      <c r="E22" s="21"/>
      <c r="F22" s="21" t="s">
        <v>41</v>
      </c>
      <c r="G22" s="21"/>
      <c r="H22" s="21" t="s">
        <v>118</v>
      </c>
      <c r="I22" s="21"/>
      <c r="J22" s="22" t="s">
        <v>119</v>
      </c>
      <c r="K22" s="21">
        <v>26</v>
      </c>
      <c r="L22" s="21"/>
      <c r="M22" s="21">
        <v>26</v>
      </c>
      <c r="N22" s="21"/>
      <c r="O22" s="21"/>
      <c r="P22" s="21"/>
      <c r="Q22" s="22" t="s">
        <v>115</v>
      </c>
    </row>
    <row r="23" ht="119" customHeight="1" spans="1:17">
      <c r="A23" s="17">
        <v>13</v>
      </c>
      <c r="B23" s="21" t="s">
        <v>120</v>
      </c>
      <c r="C23" s="22" t="s">
        <v>121</v>
      </c>
      <c r="D23" s="21" t="s">
        <v>104</v>
      </c>
      <c r="E23" s="21" t="s">
        <v>26</v>
      </c>
      <c r="F23" s="21" t="s">
        <v>41</v>
      </c>
      <c r="G23" s="21" t="s">
        <v>122</v>
      </c>
      <c r="H23" s="21" t="s">
        <v>123</v>
      </c>
      <c r="I23" s="21"/>
      <c r="J23" s="22" t="s">
        <v>124</v>
      </c>
      <c r="K23" s="21">
        <v>15</v>
      </c>
      <c r="L23" s="21"/>
      <c r="M23" s="21">
        <v>15</v>
      </c>
      <c r="N23" s="21"/>
      <c r="O23" s="21"/>
      <c r="P23" s="21" t="s">
        <v>125</v>
      </c>
      <c r="Q23" s="22" t="s">
        <v>115</v>
      </c>
    </row>
    <row r="24" ht="50" customHeight="1" spans="1:17">
      <c r="A24" s="17">
        <v>14</v>
      </c>
      <c r="B24" s="21" t="s">
        <v>126</v>
      </c>
      <c r="C24" s="21" t="s">
        <v>127</v>
      </c>
      <c r="D24" s="21" t="s">
        <v>128</v>
      </c>
      <c r="E24" s="21" t="s">
        <v>26</v>
      </c>
      <c r="F24" s="21" t="s">
        <v>51</v>
      </c>
      <c r="G24" s="21" t="s">
        <v>129</v>
      </c>
      <c r="H24" s="21" t="s">
        <v>130</v>
      </c>
      <c r="I24" s="14" t="s">
        <v>131</v>
      </c>
      <c r="J24" s="22" t="s">
        <v>132</v>
      </c>
      <c r="K24" s="21">
        <v>4</v>
      </c>
      <c r="L24" s="21"/>
      <c r="M24" s="21">
        <v>4</v>
      </c>
      <c r="N24" s="21"/>
      <c r="O24" s="21"/>
      <c r="P24" s="21"/>
      <c r="Q24" s="22" t="s">
        <v>133</v>
      </c>
    </row>
    <row r="25" ht="101" customHeight="1" spans="1:17">
      <c r="A25" s="17">
        <v>15</v>
      </c>
      <c r="B25" s="21" t="s">
        <v>134</v>
      </c>
      <c r="C25" s="21" t="s">
        <v>87</v>
      </c>
      <c r="D25" s="21" t="s">
        <v>96</v>
      </c>
      <c r="E25" s="21" t="s">
        <v>26</v>
      </c>
      <c r="F25" s="21" t="s">
        <v>135</v>
      </c>
      <c r="G25" s="21" t="s">
        <v>136</v>
      </c>
      <c r="H25" s="24" t="s">
        <v>137</v>
      </c>
      <c r="I25" s="24" t="s">
        <v>138</v>
      </c>
      <c r="J25" s="22" t="s">
        <v>139</v>
      </c>
      <c r="K25" s="21">
        <v>70</v>
      </c>
      <c r="L25" s="21"/>
      <c r="M25" s="21">
        <v>70</v>
      </c>
      <c r="N25" s="21"/>
      <c r="O25" s="21"/>
      <c r="P25" s="21" t="s">
        <v>140</v>
      </c>
      <c r="Q25" s="22" t="s">
        <v>141</v>
      </c>
    </row>
    <row r="26" ht="144" customHeight="1" spans="1:17">
      <c r="A26" s="17">
        <v>16</v>
      </c>
      <c r="B26" s="25" t="s">
        <v>142</v>
      </c>
      <c r="C26" s="20" t="s">
        <v>87</v>
      </c>
      <c r="D26" s="21" t="s">
        <v>117</v>
      </c>
      <c r="E26" s="21" t="s">
        <v>26</v>
      </c>
      <c r="F26" s="21" t="s">
        <v>41</v>
      </c>
      <c r="G26" s="25" t="s">
        <v>143</v>
      </c>
      <c r="H26" s="21" t="s">
        <v>144</v>
      </c>
      <c r="I26" s="21" t="s">
        <v>144</v>
      </c>
      <c r="J26" s="22" t="s">
        <v>145</v>
      </c>
      <c r="K26" s="21">
        <v>70</v>
      </c>
      <c r="L26" s="21">
        <v>70</v>
      </c>
      <c r="M26" s="21"/>
      <c r="N26" s="21"/>
      <c r="O26" s="21"/>
      <c r="P26" s="21" t="s">
        <v>146</v>
      </c>
      <c r="Q26" s="22" t="s">
        <v>147</v>
      </c>
    </row>
    <row r="27" ht="64" customHeight="1" spans="1:17">
      <c r="A27" s="17">
        <v>17</v>
      </c>
      <c r="B27" s="21" t="s">
        <v>148</v>
      </c>
      <c r="C27" s="21" t="s">
        <v>87</v>
      </c>
      <c r="D27" s="21" t="s">
        <v>149</v>
      </c>
      <c r="E27" s="21"/>
      <c r="F27" s="21"/>
      <c r="G27" s="21" t="s">
        <v>42</v>
      </c>
      <c r="H27" s="24" t="s">
        <v>150</v>
      </c>
      <c r="I27" s="24"/>
      <c r="J27" s="22" t="s">
        <v>151</v>
      </c>
      <c r="K27" s="21">
        <v>2</v>
      </c>
      <c r="L27" s="21"/>
      <c r="M27" s="21">
        <v>2</v>
      </c>
      <c r="N27" s="21"/>
      <c r="O27" s="21"/>
      <c r="P27" s="21"/>
      <c r="Q27" s="22"/>
    </row>
    <row r="28" ht="77" customHeight="1" spans="1:17">
      <c r="A28" s="17">
        <v>18</v>
      </c>
      <c r="B28" s="21" t="s">
        <v>152</v>
      </c>
      <c r="C28" s="21" t="s">
        <v>153</v>
      </c>
      <c r="D28" s="21" t="s">
        <v>154</v>
      </c>
      <c r="E28" s="21" t="s">
        <v>50</v>
      </c>
      <c r="F28" s="21" t="s">
        <v>51</v>
      </c>
      <c r="G28" s="21" t="s">
        <v>155</v>
      </c>
      <c r="H28" s="24" t="s">
        <v>156</v>
      </c>
      <c r="I28" s="47" t="s">
        <v>157</v>
      </c>
      <c r="J28" s="22" t="s">
        <v>158</v>
      </c>
      <c r="K28" s="21">
        <v>15</v>
      </c>
      <c r="L28" s="21"/>
      <c r="M28" s="21">
        <v>15</v>
      </c>
      <c r="N28" s="21"/>
      <c r="O28" s="21"/>
      <c r="P28" s="21"/>
      <c r="Q28" s="22" t="s">
        <v>159</v>
      </c>
    </row>
    <row r="29" ht="203" customHeight="1" spans="1:17">
      <c r="A29" s="17">
        <v>19</v>
      </c>
      <c r="B29" s="21" t="s">
        <v>160</v>
      </c>
      <c r="C29" s="21" t="s">
        <v>161</v>
      </c>
      <c r="D29" s="21" t="s">
        <v>162</v>
      </c>
      <c r="E29" s="21" t="s">
        <v>26</v>
      </c>
      <c r="F29" s="21" t="s">
        <v>34</v>
      </c>
      <c r="G29" s="21" t="s">
        <v>163</v>
      </c>
      <c r="H29" s="14" t="s">
        <v>164</v>
      </c>
      <c r="I29" s="21">
        <v>358.7802</v>
      </c>
      <c r="J29" s="22" t="s">
        <v>165</v>
      </c>
      <c r="K29" s="21">
        <v>398.41</v>
      </c>
      <c r="L29" s="21"/>
      <c r="M29" s="21">
        <v>398.41</v>
      </c>
      <c r="N29" s="21"/>
      <c r="O29" s="21"/>
      <c r="P29" s="21"/>
      <c r="Q29" s="22" t="s">
        <v>166</v>
      </c>
    </row>
    <row r="30" ht="40" customHeight="1" spans="1:17">
      <c r="A30" s="11" t="s">
        <v>167</v>
      </c>
      <c r="B30" s="16" t="s">
        <v>168</v>
      </c>
      <c r="C30" s="16"/>
      <c r="D30" s="21"/>
      <c r="E30" s="21"/>
      <c r="F30" s="21"/>
      <c r="G30" s="21"/>
      <c r="H30" s="14"/>
      <c r="I30" s="21"/>
      <c r="J30" s="22"/>
      <c r="K30" s="21">
        <f t="shared" ref="K30:P30" si="3">SUM(K31:K32)</f>
        <v>16</v>
      </c>
      <c r="L30" s="21">
        <f t="shared" si="3"/>
        <v>0</v>
      </c>
      <c r="M30" s="21">
        <f t="shared" si="3"/>
        <v>16</v>
      </c>
      <c r="N30" s="21">
        <f t="shared" si="3"/>
        <v>0</v>
      </c>
      <c r="O30" s="21">
        <f t="shared" si="3"/>
        <v>0</v>
      </c>
      <c r="P30" s="21"/>
      <c r="Q30" s="22"/>
    </row>
    <row r="31" ht="73" customHeight="1" spans="1:17">
      <c r="A31" s="17">
        <v>20</v>
      </c>
      <c r="B31" s="13" t="s">
        <v>169</v>
      </c>
      <c r="C31" s="13" t="s">
        <v>170</v>
      </c>
      <c r="D31" s="13" t="s">
        <v>171</v>
      </c>
      <c r="E31" s="14" t="s">
        <v>26</v>
      </c>
      <c r="F31" s="14"/>
      <c r="G31" s="14" t="s">
        <v>172</v>
      </c>
      <c r="H31" s="13" t="s">
        <v>173</v>
      </c>
      <c r="I31" s="14" t="s">
        <v>174</v>
      </c>
      <c r="J31" s="29" t="s">
        <v>175</v>
      </c>
      <c r="K31" s="14">
        <v>10</v>
      </c>
      <c r="L31" s="14"/>
      <c r="M31" s="14">
        <v>10</v>
      </c>
      <c r="N31" s="14"/>
      <c r="O31" s="14"/>
      <c r="P31" s="14"/>
      <c r="Q31" s="32" t="s">
        <v>176</v>
      </c>
    </row>
    <row r="32" ht="47" customHeight="1" spans="1:17">
      <c r="A32" s="26">
        <v>21</v>
      </c>
      <c r="B32" s="14" t="s">
        <v>177</v>
      </c>
      <c r="C32" s="14" t="s">
        <v>178</v>
      </c>
      <c r="D32" s="14" t="s">
        <v>179</v>
      </c>
      <c r="E32" s="14" t="s">
        <v>26</v>
      </c>
      <c r="F32" s="14" t="s">
        <v>180</v>
      </c>
      <c r="G32" s="14" t="s">
        <v>181</v>
      </c>
      <c r="H32" s="14" t="s">
        <v>182</v>
      </c>
      <c r="I32" s="14" t="s">
        <v>183</v>
      </c>
      <c r="J32" s="14" t="s">
        <v>184</v>
      </c>
      <c r="K32" s="14">
        <v>6</v>
      </c>
      <c r="L32" s="14"/>
      <c r="M32" s="14">
        <v>6</v>
      </c>
      <c r="N32" s="14"/>
      <c r="O32" s="14"/>
      <c r="P32" s="14">
        <v>6</v>
      </c>
      <c r="Q32" s="29" t="s">
        <v>185</v>
      </c>
    </row>
    <row r="33" ht="37" customHeight="1" spans="1:17">
      <c r="A33" s="11" t="s">
        <v>186</v>
      </c>
      <c r="B33" s="16" t="s">
        <v>187</v>
      </c>
      <c r="C33" s="13"/>
      <c r="D33" s="13"/>
      <c r="E33" s="14"/>
      <c r="F33" s="14"/>
      <c r="G33" s="14"/>
      <c r="H33" s="15"/>
      <c r="I33" s="14"/>
      <c r="J33" s="29"/>
      <c r="K33" s="14">
        <f>SUM(K34:K42)</f>
        <v>1168</v>
      </c>
      <c r="L33" s="14">
        <f>SUM(L34:L42)</f>
        <v>0</v>
      </c>
      <c r="M33" s="14">
        <f>SUM(M34:M42)</f>
        <v>768</v>
      </c>
      <c r="N33" s="14">
        <f>SUM(N34:N42)</f>
        <v>0</v>
      </c>
      <c r="O33" s="14">
        <f>SUM(O34:O42)</f>
        <v>400</v>
      </c>
      <c r="P33" s="14"/>
      <c r="Q33" s="32"/>
    </row>
    <row r="34" ht="86" customHeight="1" spans="1:17">
      <c r="A34" s="27">
        <v>22</v>
      </c>
      <c r="B34" s="28" t="s">
        <v>188</v>
      </c>
      <c r="C34" s="13" t="s">
        <v>189</v>
      </c>
      <c r="D34" s="13" t="s">
        <v>190</v>
      </c>
      <c r="E34" s="14" t="s">
        <v>26</v>
      </c>
      <c r="F34" s="14" t="s">
        <v>191</v>
      </c>
      <c r="G34" s="14" t="s">
        <v>192</v>
      </c>
      <c r="H34" s="29" t="s">
        <v>193</v>
      </c>
      <c r="I34" s="14" t="s">
        <v>194</v>
      </c>
      <c r="J34" s="29" t="s">
        <v>195</v>
      </c>
      <c r="K34" s="14">
        <v>44.5</v>
      </c>
      <c r="L34" s="16"/>
      <c r="M34" s="14">
        <v>44.5</v>
      </c>
      <c r="N34" s="16"/>
      <c r="O34" s="16"/>
      <c r="P34" s="16"/>
      <c r="Q34" s="49" t="s">
        <v>196</v>
      </c>
    </row>
    <row r="35" ht="142" customHeight="1" spans="1:17">
      <c r="A35" s="30"/>
      <c r="B35" s="31"/>
      <c r="C35" s="13" t="s">
        <v>197</v>
      </c>
      <c r="D35" s="13" t="s">
        <v>112</v>
      </c>
      <c r="E35" s="14" t="s">
        <v>26</v>
      </c>
      <c r="F35" s="14" t="s">
        <v>191</v>
      </c>
      <c r="G35" s="14" t="s">
        <v>198</v>
      </c>
      <c r="H35" s="32" t="s">
        <v>199</v>
      </c>
      <c r="I35" s="14" t="s">
        <v>200</v>
      </c>
      <c r="J35" s="29" t="s">
        <v>201</v>
      </c>
      <c r="K35" s="14">
        <v>36.5</v>
      </c>
      <c r="L35" s="14"/>
      <c r="M35" s="14">
        <v>36.5</v>
      </c>
      <c r="N35" s="14"/>
      <c r="O35" s="14"/>
      <c r="P35" s="14"/>
      <c r="Q35" s="50"/>
    </row>
    <row r="36" ht="79" customHeight="1" spans="1:17">
      <c r="A36" s="27">
        <v>23</v>
      </c>
      <c r="B36" s="33" t="s">
        <v>202</v>
      </c>
      <c r="C36" s="28" t="s">
        <v>189</v>
      </c>
      <c r="D36" s="28" t="s">
        <v>190</v>
      </c>
      <c r="E36" s="14"/>
      <c r="F36" s="14" t="s">
        <v>191</v>
      </c>
      <c r="G36" s="14"/>
      <c r="H36" s="29" t="s">
        <v>203</v>
      </c>
      <c r="I36" s="14"/>
      <c r="J36" s="29" t="s">
        <v>204</v>
      </c>
      <c r="K36" s="14">
        <v>80</v>
      </c>
      <c r="L36" s="14"/>
      <c r="M36" s="14">
        <v>80</v>
      </c>
      <c r="N36" s="14"/>
      <c r="O36" s="14"/>
      <c r="P36" s="14"/>
      <c r="Q36" s="29" t="s">
        <v>205</v>
      </c>
    </row>
    <row r="37" ht="67" customHeight="1" spans="1:17">
      <c r="A37" s="34"/>
      <c r="B37" s="35"/>
      <c r="C37" s="36"/>
      <c r="D37" s="36"/>
      <c r="E37" s="14"/>
      <c r="F37" s="14" t="s">
        <v>191</v>
      </c>
      <c r="G37" s="14" t="s">
        <v>192</v>
      </c>
      <c r="H37" s="29" t="s">
        <v>206</v>
      </c>
      <c r="I37" s="14" t="s">
        <v>207</v>
      </c>
      <c r="J37" s="29" t="s">
        <v>208</v>
      </c>
      <c r="K37" s="14">
        <v>240</v>
      </c>
      <c r="L37" s="14"/>
      <c r="M37" s="14">
        <v>240</v>
      </c>
      <c r="N37" s="14"/>
      <c r="O37" s="14"/>
      <c r="P37" s="14"/>
      <c r="Q37" s="32" t="s">
        <v>196</v>
      </c>
    </row>
    <row r="38" ht="98" customHeight="1" spans="1:17">
      <c r="A38" s="30"/>
      <c r="B38" s="37"/>
      <c r="C38" s="31"/>
      <c r="D38" s="31"/>
      <c r="E38" s="14" t="s">
        <v>26</v>
      </c>
      <c r="F38" s="14" t="s">
        <v>191</v>
      </c>
      <c r="G38" s="14" t="s">
        <v>209</v>
      </c>
      <c r="H38" s="29" t="s">
        <v>210</v>
      </c>
      <c r="I38" s="14" t="s">
        <v>211</v>
      </c>
      <c r="J38" s="29" t="s">
        <v>208</v>
      </c>
      <c r="K38" s="14">
        <v>180</v>
      </c>
      <c r="L38" s="14"/>
      <c r="M38" s="14">
        <v>180</v>
      </c>
      <c r="N38" s="14"/>
      <c r="O38" s="14"/>
      <c r="P38" s="14"/>
      <c r="Q38" s="32" t="s">
        <v>212</v>
      </c>
    </row>
    <row r="39" ht="84" customHeight="1" spans="1:17">
      <c r="A39" s="27">
        <v>24</v>
      </c>
      <c r="B39" s="33" t="s">
        <v>213</v>
      </c>
      <c r="C39" s="33" t="s">
        <v>214</v>
      </c>
      <c r="D39" s="33" t="s">
        <v>190</v>
      </c>
      <c r="E39" s="14" t="s">
        <v>26</v>
      </c>
      <c r="F39" s="14" t="s">
        <v>191</v>
      </c>
      <c r="G39" s="33" t="s">
        <v>42</v>
      </c>
      <c r="H39" s="29" t="s">
        <v>215</v>
      </c>
      <c r="I39" s="14"/>
      <c r="J39" s="29" t="s">
        <v>208</v>
      </c>
      <c r="K39" s="14">
        <v>40</v>
      </c>
      <c r="L39" s="14"/>
      <c r="M39" s="14">
        <v>40</v>
      </c>
      <c r="N39" s="14"/>
      <c r="O39" s="14"/>
      <c r="P39" s="14"/>
      <c r="Q39" s="32" t="s">
        <v>196</v>
      </c>
    </row>
    <row r="40" ht="95" customHeight="1" spans="1:17">
      <c r="A40" s="30"/>
      <c r="B40" s="37"/>
      <c r="C40" s="37"/>
      <c r="D40" s="37"/>
      <c r="E40" s="14" t="s">
        <v>26</v>
      </c>
      <c r="F40" s="14" t="s">
        <v>191</v>
      </c>
      <c r="G40" s="35"/>
      <c r="H40" s="29" t="s">
        <v>216</v>
      </c>
      <c r="I40" s="14"/>
      <c r="J40" s="29" t="s">
        <v>208</v>
      </c>
      <c r="K40" s="14">
        <v>110</v>
      </c>
      <c r="L40" s="14"/>
      <c r="M40" s="14">
        <v>110</v>
      </c>
      <c r="N40" s="14"/>
      <c r="O40" s="14"/>
      <c r="P40" s="14"/>
      <c r="Q40" s="29" t="s">
        <v>217</v>
      </c>
    </row>
    <row r="41" ht="106" customHeight="1" spans="1:17">
      <c r="A41" s="17">
        <v>25</v>
      </c>
      <c r="B41" s="14" t="s">
        <v>218</v>
      </c>
      <c r="C41" s="14" t="s">
        <v>219</v>
      </c>
      <c r="D41" s="14" t="s">
        <v>220</v>
      </c>
      <c r="E41" s="14" t="s">
        <v>26</v>
      </c>
      <c r="F41" s="14" t="s">
        <v>191</v>
      </c>
      <c r="G41" s="37"/>
      <c r="H41" s="29" t="s">
        <v>221</v>
      </c>
      <c r="I41" s="14"/>
      <c r="J41" s="29" t="s">
        <v>222</v>
      </c>
      <c r="K41" s="14">
        <v>37</v>
      </c>
      <c r="L41" s="14"/>
      <c r="M41" s="14">
        <v>37</v>
      </c>
      <c r="N41" s="14"/>
      <c r="O41" s="14"/>
      <c r="P41" s="14"/>
      <c r="Q41" s="29" t="s">
        <v>223</v>
      </c>
    </row>
    <row r="42" ht="94" customHeight="1" spans="1:17">
      <c r="A42" s="17">
        <v>26</v>
      </c>
      <c r="B42" s="14" t="s">
        <v>224</v>
      </c>
      <c r="C42" s="14" t="s">
        <v>214</v>
      </c>
      <c r="D42" s="14" t="s">
        <v>190</v>
      </c>
      <c r="E42" s="14" t="s">
        <v>26</v>
      </c>
      <c r="F42" s="14" t="s">
        <v>191</v>
      </c>
      <c r="G42" s="14" t="s">
        <v>42</v>
      </c>
      <c r="H42" s="29" t="s">
        <v>225</v>
      </c>
      <c r="I42" s="14"/>
      <c r="J42" s="29" t="s">
        <v>226</v>
      </c>
      <c r="K42" s="14">
        <v>400</v>
      </c>
      <c r="L42" s="14"/>
      <c r="M42" s="14"/>
      <c r="N42" s="14"/>
      <c r="O42" s="14">
        <v>400</v>
      </c>
      <c r="P42" s="14"/>
      <c r="Q42" s="29" t="s">
        <v>227</v>
      </c>
    </row>
    <row r="43" ht="31" customHeight="1" spans="1:17">
      <c r="A43" s="11" t="s">
        <v>228</v>
      </c>
      <c r="B43" s="16" t="s">
        <v>51</v>
      </c>
      <c r="C43" s="14"/>
      <c r="D43" s="14"/>
      <c r="E43" s="14"/>
      <c r="F43" s="14"/>
      <c r="G43" s="14"/>
      <c r="H43" s="14"/>
      <c r="I43" s="14"/>
      <c r="J43" s="29"/>
      <c r="K43" s="14">
        <f>SUM(K44:K111)</f>
        <v>6580</v>
      </c>
      <c r="L43" s="14">
        <f>SUM(L44:L111)</f>
        <v>4049</v>
      </c>
      <c r="M43" s="14">
        <f>SUM(M44:M111)</f>
        <v>2059</v>
      </c>
      <c r="N43" s="14">
        <f>SUM(N44:N111)</f>
        <v>472</v>
      </c>
      <c r="O43" s="14">
        <f>SUM(O44:O111)</f>
        <v>0</v>
      </c>
      <c r="P43" s="14"/>
      <c r="Q43" s="29"/>
    </row>
    <row r="44" ht="157" customHeight="1" spans="1:17">
      <c r="A44" s="17">
        <v>27</v>
      </c>
      <c r="B44" s="13" t="s">
        <v>229</v>
      </c>
      <c r="C44" s="13" t="s">
        <v>230</v>
      </c>
      <c r="D44" s="13" t="s">
        <v>231</v>
      </c>
      <c r="E44" s="14"/>
      <c r="F44" s="14" t="s">
        <v>232</v>
      </c>
      <c r="G44" s="14"/>
      <c r="H44" s="15" t="s">
        <v>233</v>
      </c>
      <c r="I44" s="14" t="s">
        <v>234</v>
      </c>
      <c r="J44" s="29" t="s">
        <v>235</v>
      </c>
      <c r="K44" s="14">
        <v>148.7034</v>
      </c>
      <c r="L44" s="14">
        <v>148.7034</v>
      </c>
      <c r="M44" s="14"/>
      <c r="N44" s="14"/>
      <c r="O44" s="14"/>
      <c r="P44" s="14" t="s">
        <v>236</v>
      </c>
      <c r="Q44" s="32" t="s">
        <v>237</v>
      </c>
    </row>
    <row r="45" ht="150" customHeight="1" spans="1:17">
      <c r="A45" s="17">
        <v>28</v>
      </c>
      <c r="B45" s="14" t="s">
        <v>238</v>
      </c>
      <c r="C45" s="13" t="s">
        <v>230</v>
      </c>
      <c r="D45" s="13" t="s">
        <v>231</v>
      </c>
      <c r="E45" s="14"/>
      <c r="F45" s="14" t="s">
        <v>239</v>
      </c>
      <c r="G45" s="14"/>
      <c r="H45" s="29" t="s">
        <v>240</v>
      </c>
      <c r="I45" s="14" t="s">
        <v>241</v>
      </c>
      <c r="J45" s="29" t="s">
        <v>114</v>
      </c>
      <c r="K45" s="14">
        <v>146.6</v>
      </c>
      <c r="L45" s="14">
        <v>146.6</v>
      </c>
      <c r="M45" s="14"/>
      <c r="N45" s="14"/>
      <c r="O45" s="14"/>
      <c r="P45" s="14" t="s">
        <v>242</v>
      </c>
      <c r="Q45" s="29" t="s">
        <v>243</v>
      </c>
    </row>
    <row r="46" ht="107" customHeight="1" spans="1:17">
      <c r="A46" s="17">
        <v>29</v>
      </c>
      <c r="B46" s="14" t="s">
        <v>244</v>
      </c>
      <c r="C46" s="13" t="s">
        <v>230</v>
      </c>
      <c r="D46" s="13" t="s">
        <v>231</v>
      </c>
      <c r="E46" s="14"/>
      <c r="F46" s="14" t="s">
        <v>239</v>
      </c>
      <c r="G46" s="14"/>
      <c r="H46" s="29" t="s">
        <v>245</v>
      </c>
      <c r="I46" s="14" t="s">
        <v>246</v>
      </c>
      <c r="J46" s="29" t="s">
        <v>247</v>
      </c>
      <c r="K46" s="14">
        <v>50</v>
      </c>
      <c r="L46" s="14">
        <v>50</v>
      </c>
      <c r="M46" s="14"/>
      <c r="N46" s="14"/>
      <c r="O46" s="14"/>
      <c r="P46" s="14" t="s">
        <v>248</v>
      </c>
      <c r="Q46" s="29" t="s">
        <v>243</v>
      </c>
    </row>
    <row r="47" ht="97" customHeight="1" spans="1:17">
      <c r="A47" s="17">
        <v>30</v>
      </c>
      <c r="B47" s="14" t="s">
        <v>249</v>
      </c>
      <c r="C47" s="13" t="s">
        <v>230</v>
      </c>
      <c r="D47" s="13" t="s">
        <v>231</v>
      </c>
      <c r="E47" s="14"/>
      <c r="F47" s="14" t="s">
        <v>250</v>
      </c>
      <c r="G47" s="14"/>
      <c r="H47" s="29" t="s">
        <v>251</v>
      </c>
      <c r="I47" s="14" t="s">
        <v>252</v>
      </c>
      <c r="J47" s="29" t="s">
        <v>253</v>
      </c>
      <c r="K47" s="14">
        <v>65</v>
      </c>
      <c r="L47" s="14">
        <v>65</v>
      </c>
      <c r="M47" s="14"/>
      <c r="N47" s="14"/>
      <c r="O47" s="14"/>
      <c r="P47" s="14" t="s">
        <v>254</v>
      </c>
      <c r="Q47" s="29" t="s">
        <v>255</v>
      </c>
    </row>
    <row r="48" ht="85" customHeight="1" spans="1:17">
      <c r="A48" s="17">
        <v>31</v>
      </c>
      <c r="B48" s="14" t="s">
        <v>256</v>
      </c>
      <c r="C48" s="13" t="s">
        <v>230</v>
      </c>
      <c r="D48" s="13" t="s">
        <v>231</v>
      </c>
      <c r="E48" s="14" t="s">
        <v>26</v>
      </c>
      <c r="F48" s="14" t="s">
        <v>51</v>
      </c>
      <c r="G48" s="14" t="s">
        <v>257</v>
      </c>
      <c r="H48" s="23" t="s">
        <v>258</v>
      </c>
      <c r="I48" s="14" t="s">
        <v>259</v>
      </c>
      <c r="J48" s="29" t="s">
        <v>260</v>
      </c>
      <c r="K48" s="14">
        <v>137.1014</v>
      </c>
      <c r="L48" s="14">
        <v>137.1014</v>
      </c>
      <c r="M48" s="14"/>
      <c r="N48" s="14"/>
      <c r="O48" s="14"/>
      <c r="P48" s="14"/>
      <c r="Q48" s="29" t="s">
        <v>261</v>
      </c>
    </row>
    <row r="49" ht="59" customHeight="1" spans="1:17">
      <c r="A49" s="17">
        <v>32</v>
      </c>
      <c r="B49" s="14" t="s">
        <v>256</v>
      </c>
      <c r="C49" s="13" t="s">
        <v>230</v>
      </c>
      <c r="D49" s="13" t="s">
        <v>231</v>
      </c>
      <c r="E49" s="14" t="s">
        <v>26</v>
      </c>
      <c r="F49" s="14" t="s">
        <v>51</v>
      </c>
      <c r="G49" s="14" t="s">
        <v>257</v>
      </c>
      <c r="H49" s="38" t="s">
        <v>262</v>
      </c>
      <c r="I49" s="14" t="s">
        <v>263</v>
      </c>
      <c r="J49" s="29" t="s">
        <v>260</v>
      </c>
      <c r="K49" s="14">
        <v>43.7146</v>
      </c>
      <c r="L49" s="14">
        <v>43.7146</v>
      </c>
      <c r="M49" s="14"/>
      <c r="N49" s="14"/>
      <c r="O49" s="14"/>
      <c r="P49" s="14"/>
      <c r="Q49" s="29" t="s">
        <v>261</v>
      </c>
    </row>
    <row r="50" ht="63" customHeight="1" spans="1:17">
      <c r="A50" s="17">
        <v>33</v>
      </c>
      <c r="B50" s="14" t="s">
        <v>256</v>
      </c>
      <c r="C50" s="13" t="s">
        <v>230</v>
      </c>
      <c r="D50" s="13" t="s">
        <v>231</v>
      </c>
      <c r="E50" s="14" t="s">
        <v>26</v>
      </c>
      <c r="F50" s="14" t="s">
        <v>51</v>
      </c>
      <c r="G50" s="14" t="s">
        <v>264</v>
      </c>
      <c r="H50" s="39" t="s">
        <v>265</v>
      </c>
      <c r="I50" s="14" t="s">
        <v>266</v>
      </c>
      <c r="J50" s="29" t="s">
        <v>260</v>
      </c>
      <c r="K50" s="14">
        <v>142.7715</v>
      </c>
      <c r="L50" s="14">
        <v>142.7715</v>
      </c>
      <c r="M50" s="14"/>
      <c r="N50" s="14"/>
      <c r="O50" s="14"/>
      <c r="P50" s="14"/>
      <c r="Q50" s="29" t="s">
        <v>261</v>
      </c>
    </row>
    <row r="51" ht="63" customHeight="1" spans="1:17">
      <c r="A51" s="17">
        <v>34</v>
      </c>
      <c r="B51" s="14" t="s">
        <v>256</v>
      </c>
      <c r="C51" s="13" t="s">
        <v>230</v>
      </c>
      <c r="D51" s="13" t="s">
        <v>231</v>
      </c>
      <c r="E51" s="14" t="s">
        <v>26</v>
      </c>
      <c r="F51" s="14" t="s">
        <v>51</v>
      </c>
      <c r="G51" s="14" t="s">
        <v>267</v>
      </c>
      <c r="H51" s="38" t="s">
        <v>268</v>
      </c>
      <c r="I51" s="14" t="s">
        <v>269</v>
      </c>
      <c r="J51" s="29" t="s">
        <v>260</v>
      </c>
      <c r="K51" s="14">
        <v>78.8287</v>
      </c>
      <c r="L51" s="14">
        <v>78.8287</v>
      </c>
      <c r="M51" s="14"/>
      <c r="N51" s="14"/>
      <c r="O51" s="14"/>
      <c r="P51" s="14"/>
      <c r="Q51" s="29" t="s">
        <v>261</v>
      </c>
    </row>
    <row r="52" ht="63" customHeight="1" spans="1:17">
      <c r="A52" s="17">
        <v>35</v>
      </c>
      <c r="B52" s="14" t="s">
        <v>256</v>
      </c>
      <c r="C52" s="13" t="s">
        <v>230</v>
      </c>
      <c r="D52" s="13" t="s">
        <v>231</v>
      </c>
      <c r="E52" s="14" t="s">
        <v>26</v>
      </c>
      <c r="F52" s="14" t="s">
        <v>51</v>
      </c>
      <c r="G52" s="14" t="s">
        <v>270</v>
      </c>
      <c r="H52" s="40" t="s">
        <v>271</v>
      </c>
      <c r="I52" s="14" t="s">
        <v>263</v>
      </c>
      <c r="J52" s="29" t="s">
        <v>260</v>
      </c>
      <c r="K52" s="14">
        <v>48.8457</v>
      </c>
      <c r="L52" s="14">
        <v>48.8457</v>
      </c>
      <c r="M52" s="14"/>
      <c r="N52" s="14"/>
      <c r="O52" s="14"/>
      <c r="P52" s="14"/>
      <c r="Q52" s="29" t="s">
        <v>261</v>
      </c>
    </row>
    <row r="53" ht="63" customHeight="1" spans="1:17">
      <c r="A53" s="17">
        <v>36</v>
      </c>
      <c r="B53" s="14" t="s">
        <v>256</v>
      </c>
      <c r="C53" s="13" t="s">
        <v>230</v>
      </c>
      <c r="D53" s="13" t="s">
        <v>231</v>
      </c>
      <c r="E53" s="14" t="s">
        <v>26</v>
      </c>
      <c r="F53" s="14" t="s">
        <v>51</v>
      </c>
      <c r="G53" s="14" t="s">
        <v>272</v>
      </c>
      <c r="H53" s="40" t="s">
        <v>273</v>
      </c>
      <c r="I53" s="14" t="s">
        <v>274</v>
      </c>
      <c r="J53" s="29" t="s">
        <v>260</v>
      </c>
      <c r="K53" s="14">
        <v>25.824</v>
      </c>
      <c r="L53" s="14">
        <v>25.824</v>
      </c>
      <c r="M53" s="14"/>
      <c r="N53" s="14"/>
      <c r="O53" s="14"/>
      <c r="P53" s="14"/>
      <c r="Q53" s="29" t="s">
        <v>261</v>
      </c>
    </row>
    <row r="54" ht="63" customHeight="1" spans="1:17">
      <c r="A54" s="17">
        <v>37</v>
      </c>
      <c r="B54" s="14" t="s">
        <v>256</v>
      </c>
      <c r="C54" s="13" t="s">
        <v>230</v>
      </c>
      <c r="D54" s="13" t="s">
        <v>231</v>
      </c>
      <c r="E54" s="14" t="s">
        <v>26</v>
      </c>
      <c r="F54" s="14" t="s">
        <v>51</v>
      </c>
      <c r="G54" s="14" t="s">
        <v>270</v>
      </c>
      <c r="H54" s="40" t="s">
        <v>275</v>
      </c>
      <c r="I54" s="14" t="s">
        <v>276</v>
      </c>
      <c r="J54" s="29" t="s">
        <v>260</v>
      </c>
      <c r="K54" s="14">
        <v>50.3571</v>
      </c>
      <c r="L54" s="14">
        <v>50.3571</v>
      </c>
      <c r="M54" s="14"/>
      <c r="N54" s="14"/>
      <c r="O54" s="14"/>
      <c r="P54" s="14"/>
      <c r="Q54" s="29" t="s">
        <v>261</v>
      </c>
    </row>
    <row r="55" ht="63" customHeight="1" spans="1:17">
      <c r="A55" s="17">
        <v>38</v>
      </c>
      <c r="B55" s="14" t="s">
        <v>256</v>
      </c>
      <c r="C55" s="13" t="s">
        <v>230</v>
      </c>
      <c r="D55" s="13" t="s">
        <v>231</v>
      </c>
      <c r="E55" s="14" t="s">
        <v>26</v>
      </c>
      <c r="F55" s="14" t="s">
        <v>51</v>
      </c>
      <c r="G55" s="14" t="s">
        <v>277</v>
      </c>
      <c r="H55" s="40" t="s">
        <v>278</v>
      </c>
      <c r="I55" s="14" t="s">
        <v>279</v>
      </c>
      <c r="J55" s="29" t="s">
        <v>260</v>
      </c>
      <c r="K55" s="14">
        <v>40.2841</v>
      </c>
      <c r="L55" s="14">
        <v>40.2841</v>
      </c>
      <c r="M55" s="14"/>
      <c r="N55" s="14"/>
      <c r="O55" s="14"/>
      <c r="P55" s="14"/>
      <c r="Q55" s="29" t="s">
        <v>261</v>
      </c>
    </row>
    <row r="56" ht="63" customHeight="1" spans="1:17">
      <c r="A56" s="17">
        <v>39</v>
      </c>
      <c r="B56" s="14" t="s">
        <v>256</v>
      </c>
      <c r="C56" s="13" t="s">
        <v>230</v>
      </c>
      <c r="D56" s="13" t="s">
        <v>231</v>
      </c>
      <c r="E56" s="14" t="s">
        <v>26</v>
      </c>
      <c r="F56" s="14" t="s">
        <v>51</v>
      </c>
      <c r="G56" s="14" t="s">
        <v>280</v>
      </c>
      <c r="H56" s="40" t="s">
        <v>281</v>
      </c>
      <c r="I56" s="14" t="s">
        <v>282</v>
      </c>
      <c r="J56" s="29" t="s">
        <v>260</v>
      </c>
      <c r="K56" s="14">
        <v>84.7857</v>
      </c>
      <c r="L56" s="14">
        <v>84.7857</v>
      </c>
      <c r="M56" s="14"/>
      <c r="N56" s="14"/>
      <c r="O56" s="14"/>
      <c r="P56" s="14"/>
      <c r="Q56" s="29" t="s">
        <v>261</v>
      </c>
    </row>
    <row r="57" ht="63" customHeight="1" spans="1:17">
      <c r="A57" s="17">
        <v>40</v>
      </c>
      <c r="B57" s="14" t="s">
        <v>256</v>
      </c>
      <c r="C57" s="13" t="s">
        <v>230</v>
      </c>
      <c r="D57" s="13" t="s">
        <v>231</v>
      </c>
      <c r="E57" s="14" t="s">
        <v>26</v>
      </c>
      <c r="F57" s="14" t="s">
        <v>51</v>
      </c>
      <c r="G57" s="14" t="s">
        <v>283</v>
      </c>
      <c r="H57" s="40" t="s">
        <v>284</v>
      </c>
      <c r="I57" s="14" t="s">
        <v>285</v>
      </c>
      <c r="J57" s="29" t="s">
        <v>260</v>
      </c>
      <c r="K57" s="14">
        <v>14.3283</v>
      </c>
      <c r="L57" s="14">
        <v>14.3283</v>
      </c>
      <c r="M57" s="14"/>
      <c r="N57" s="14"/>
      <c r="O57" s="14"/>
      <c r="P57" s="14"/>
      <c r="Q57" s="29" t="s">
        <v>261</v>
      </c>
    </row>
    <row r="58" ht="63" customHeight="1" spans="1:17">
      <c r="A58" s="17">
        <v>41</v>
      </c>
      <c r="B58" s="14" t="s">
        <v>256</v>
      </c>
      <c r="C58" s="13" t="s">
        <v>230</v>
      </c>
      <c r="D58" s="13" t="s">
        <v>231</v>
      </c>
      <c r="E58" s="14" t="s">
        <v>26</v>
      </c>
      <c r="F58" s="14" t="s">
        <v>51</v>
      </c>
      <c r="G58" s="14" t="s">
        <v>283</v>
      </c>
      <c r="H58" s="40" t="s">
        <v>286</v>
      </c>
      <c r="I58" s="14" t="s">
        <v>287</v>
      </c>
      <c r="J58" s="29" t="s">
        <v>260</v>
      </c>
      <c r="K58" s="14">
        <v>21.9502</v>
      </c>
      <c r="L58" s="14">
        <v>21.9502</v>
      </c>
      <c r="M58" s="14"/>
      <c r="N58" s="14"/>
      <c r="O58" s="14"/>
      <c r="P58" s="14"/>
      <c r="Q58" s="29" t="s">
        <v>261</v>
      </c>
    </row>
    <row r="59" ht="63" customHeight="1" spans="1:17">
      <c r="A59" s="17">
        <v>42</v>
      </c>
      <c r="B59" s="14" t="s">
        <v>256</v>
      </c>
      <c r="C59" s="13" t="s">
        <v>230</v>
      </c>
      <c r="D59" s="13" t="s">
        <v>231</v>
      </c>
      <c r="E59" s="14" t="s">
        <v>26</v>
      </c>
      <c r="F59" s="14" t="s">
        <v>51</v>
      </c>
      <c r="G59" s="14" t="s">
        <v>288</v>
      </c>
      <c r="H59" s="40" t="s">
        <v>289</v>
      </c>
      <c r="I59" s="14" t="s">
        <v>290</v>
      </c>
      <c r="J59" s="29" t="s">
        <v>260</v>
      </c>
      <c r="K59" s="14">
        <v>65.6539</v>
      </c>
      <c r="L59" s="14">
        <v>65.6539</v>
      </c>
      <c r="M59" s="14"/>
      <c r="N59" s="14"/>
      <c r="O59" s="14"/>
      <c r="P59" s="14"/>
      <c r="Q59" s="29" t="s">
        <v>261</v>
      </c>
    </row>
    <row r="60" ht="63" customHeight="1" spans="1:17">
      <c r="A60" s="17">
        <v>43</v>
      </c>
      <c r="B60" s="14" t="s">
        <v>256</v>
      </c>
      <c r="C60" s="13" t="s">
        <v>230</v>
      </c>
      <c r="D60" s="13" t="s">
        <v>231</v>
      </c>
      <c r="E60" s="14" t="s">
        <v>26</v>
      </c>
      <c r="F60" s="14" t="s">
        <v>51</v>
      </c>
      <c r="G60" s="14" t="s">
        <v>288</v>
      </c>
      <c r="H60" s="40" t="s">
        <v>291</v>
      </c>
      <c r="I60" s="14" t="s">
        <v>292</v>
      </c>
      <c r="J60" s="29" t="s">
        <v>260</v>
      </c>
      <c r="K60" s="14">
        <v>15.8535</v>
      </c>
      <c r="L60" s="14">
        <v>15.8535</v>
      </c>
      <c r="M60" s="14"/>
      <c r="N60" s="14"/>
      <c r="O60" s="14"/>
      <c r="P60" s="14"/>
      <c r="Q60" s="29" t="s">
        <v>261</v>
      </c>
    </row>
    <row r="61" ht="63" customHeight="1" spans="1:17">
      <c r="A61" s="17">
        <v>44</v>
      </c>
      <c r="B61" s="14" t="s">
        <v>256</v>
      </c>
      <c r="C61" s="13" t="s">
        <v>230</v>
      </c>
      <c r="D61" s="13" t="s">
        <v>231</v>
      </c>
      <c r="E61" s="14" t="s">
        <v>26</v>
      </c>
      <c r="F61" s="14" t="s">
        <v>51</v>
      </c>
      <c r="G61" s="14" t="s">
        <v>293</v>
      </c>
      <c r="H61" s="40" t="s">
        <v>294</v>
      </c>
      <c r="I61" s="14" t="s">
        <v>295</v>
      </c>
      <c r="J61" s="29" t="s">
        <v>260</v>
      </c>
      <c r="K61" s="14">
        <v>14.6526</v>
      </c>
      <c r="L61" s="14">
        <v>14.6526</v>
      </c>
      <c r="M61" s="14"/>
      <c r="N61" s="14"/>
      <c r="O61" s="14"/>
      <c r="P61" s="14"/>
      <c r="Q61" s="29" t="s">
        <v>261</v>
      </c>
    </row>
    <row r="62" ht="63" customHeight="1" spans="1:17">
      <c r="A62" s="17">
        <v>45</v>
      </c>
      <c r="B62" s="14" t="s">
        <v>256</v>
      </c>
      <c r="C62" s="13" t="s">
        <v>230</v>
      </c>
      <c r="D62" s="13" t="s">
        <v>231</v>
      </c>
      <c r="E62" s="14" t="s">
        <v>26</v>
      </c>
      <c r="F62" s="14" t="s">
        <v>51</v>
      </c>
      <c r="G62" s="14" t="s">
        <v>296</v>
      </c>
      <c r="H62" s="40" t="s">
        <v>297</v>
      </c>
      <c r="I62" s="14" t="s">
        <v>298</v>
      </c>
      <c r="J62" s="29" t="s">
        <v>260</v>
      </c>
      <c r="K62" s="14">
        <v>19.1238</v>
      </c>
      <c r="L62" s="14">
        <v>19.1238</v>
      </c>
      <c r="M62" s="14"/>
      <c r="N62" s="14"/>
      <c r="O62" s="14"/>
      <c r="P62" s="14"/>
      <c r="Q62" s="29" t="s">
        <v>261</v>
      </c>
    </row>
    <row r="63" ht="63" customHeight="1" spans="1:17">
      <c r="A63" s="17">
        <v>46</v>
      </c>
      <c r="B63" s="14" t="s">
        <v>256</v>
      </c>
      <c r="C63" s="13" t="s">
        <v>230</v>
      </c>
      <c r="D63" s="13" t="s">
        <v>231</v>
      </c>
      <c r="E63" s="14" t="s">
        <v>26</v>
      </c>
      <c r="F63" s="14" t="s">
        <v>51</v>
      </c>
      <c r="G63" s="14" t="s">
        <v>299</v>
      </c>
      <c r="H63" s="39" t="s">
        <v>300</v>
      </c>
      <c r="I63" s="14" t="s">
        <v>301</v>
      </c>
      <c r="J63" s="29" t="s">
        <v>260</v>
      </c>
      <c r="K63" s="14">
        <v>64.7504</v>
      </c>
      <c r="L63" s="14">
        <v>64.7504</v>
      </c>
      <c r="M63" s="14"/>
      <c r="N63" s="14"/>
      <c r="O63" s="14"/>
      <c r="P63" s="14"/>
      <c r="Q63" s="29" t="s">
        <v>261</v>
      </c>
    </row>
    <row r="64" ht="63" customHeight="1" spans="1:17">
      <c r="A64" s="17">
        <v>47</v>
      </c>
      <c r="B64" s="14" t="s">
        <v>256</v>
      </c>
      <c r="C64" s="13" t="s">
        <v>230</v>
      </c>
      <c r="D64" s="13" t="s">
        <v>231</v>
      </c>
      <c r="E64" s="14" t="s">
        <v>26</v>
      </c>
      <c r="F64" s="14" t="s">
        <v>51</v>
      </c>
      <c r="G64" s="14" t="s">
        <v>299</v>
      </c>
      <c r="H64" s="40" t="s">
        <v>302</v>
      </c>
      <c r="I64" s="14" t="s">
        <v>303</v>
      </c>
      <c r="J64" s="29" t="s">
        <v>260</v>
      </c>
      <c r="K64" s="14">
        <v>46.6177</v>
      </c>
      <c r="L64" s="14">
        <v>46.6177</v>
      </c>
      <c r="M64" s="14"/>
      <c r="N64" s="14"/>
      <c r="O64" s="14"/>
      <c r="P64" s="14"/>
      <c r="Q64" s="29" t="s">
        <v>261</v>
      </c>
    </row>
    <row r="65" ht="63" customHeight="1" spans="1:17">
      <c r="A65" s="17">
        <v>48</v>
      </c>
      <c r="B65" s="14" t="s">
        <v>256</v>
      </c>
      <c r="C65" s="13" t="s">
        <v>230</v>
      </c>
      <c r="D65" s="13" t="s">
        <v>231</v>
      </c>
      <c r="E65" s="14" t="s">
        <v>26</v>
      </c>
      <c r="F65" s="14" t="s">
        <v>51</v>
      </c>
      <c r="G65" s="14" t="s">
        <v>304</v>
      </c>
      <c r="H65" s="40" t="s">
        <v>305</v>
      </c>
      <c r="I65" s="14" t="s">
        <v>306</v>
      </c>
      <c r="J65" s="29" t="s">
        <v>260</v>
      </c>
      <c r="K65" s="14">
        <v>65.2086</v>
      </c>
      <c r="L65" s="62">
        <v>41.2534</v>
      </c>
      <c r="M65" s="14">
        <f>K65-L65</f>
        <v>23.9552</v>
      </c>
      <c r="N65" s="14"/>
      <c r="O65" s="14"/>
      <c r="P65" s="14"/>
      <c r="Q65" s="29" t="s">
        <v>261</v>
      </c>
    </row>
    <row r="66" ht="63" customHeight="1" spans="1:17">
      <c r="A66" s="17">
        <v>49</v>
      </c>
      <c r="B66" s="14" t="s">
        <v>256</v>
      </c>
      <c r="C66" s="13" t="s">
        <v>230</v>
      </c>
      <c r="D66" s="13" t="s">
        <v>231</v>
      </c>
      <c r="E66" s="14" t="s">
        <v>26</v>
      </c>
      <c r="F66" s="14" t="s">
        <v>51</v>
      </c>
      <c r="G66" s="14" t="s">
        <v>307</v>
      </c>
      <c r="H66" s="39" t="s">
        <v>308</v>
      </c>
      <c r="I66" s="14" t="s">
        <v>309</v>
      </c>
      <c r="J66" s="29" t="s">
        <v>260</v>
      </c>
      <c r="K66" s="14">
        <v>129.124</v>
      </c>
      <c r="L66" s="14"/>
      <c r="M66" s="14">
        <v>129.124</v>
      </c>
      <c r="N66" s="14"/>
      <c r="O66" s="14"/>
      <c r="P66" s="14"/>
      <c r="Q66" s="29" t="s">
        <v>261</v>
      </c>
    </row>
    <row r="67" ht="63" customHeight="1" spans="1:17">
      <c r="A67" s="17">
        <v>50</v>
      </c>
      <c r="B67" s="14" t="s">
        <v>256</v>
      </c>
      <c r="C67" s="13" t="s">
        <v>230</v>
      </c>
      <c r="D67" s="13" t="s">
        <v>231</v>
      </c>
      <c r="E67" s="14" t="s">
        <v>26</v>
      </c>
      <c r="F67" s="14" t="s">
        <v>51</v>
      </c>
      <c r="G67" s="14" t="s">
        <v>310</v>
      </c>
      <c r="H67" s="39" t="s">
        <v>311</v>
      </c>
      <c r="I67" s="14" t="s">
        <v>312</v>
      </c>
      <c r="J67" s="29" t="s">
        <v>260</v>
      </c>
      <c r="K67" s="14">
        <v>75.1522</v>
      </c>
      <c r="L67" s="14"/>
      <c r="M67" s="14">
        <v>75.1522</v>
      </c>
      <c r="N67" s="14"/>
      <c r="O67" s="14"/>
      <c r="P67" s="14"/>
      <c r="Q67" s="29" t="s">
        <v>261</v>
      </c>
    </row>
    <row r="68" ht="63" customHeight="1" spans="1:17">
      <c r="A68" s="17">
        <v>51</v>
      </c>
      <c r="B68" s="14" t="s">
        <v>256</v>
      </c>
      <c r="C68" s="13" t="s">
        <v>230</v>
      </c>
      <c r="D68" s="13" t="s">
        <v>231</v>
      </c>
      <c r="E68" s="14" t="s">
        <v>26</v>
      </c>
      <c r="F68" s="14" t="s">
        <v>51</v>
      </c>
      <c r="G68" s="14" t="s">
        <v>310</v>
      </c>
      <c r="H68" s="40" t="s">
        <v>313</v>
      </c>
      <c r="I68" s="14" t="s">
        <v>312</v>
      </c>
      <c r="J68" s="29" t="s">
        <v>260</v>
      </c>
      <c r="K68" s="14">
        <v>50.7529</v>
      </c>
      <c r="L68" s="14"/>
      <c r="M68" s="14">
        <v>50.7529</v>
      </c>
      <c r="N68" s="14"/>
      <c r="O68" s="14"/>
      <c r="P68" s="14"/>
      <c r="Q68" s="29" t="s">
        <v>261</v>
      </c>
    </row>
    <row r="69" ht="63" customHeight="1" spans="1:17">
      <c r="A69" s="17">
        <v>52</v>
      </c>
      <c r="B69" s="14" t="s">
        <v>256</v>
      </c>
      <c r="C69" s="13" t="s">
        <v>230</v>
      </c>
      <c r="D69" s="13" t="s">
        <v>231</v>
      </c>
      <c r="E69" s="14" t="s">
        <v>26</v>
      </c>
      <c r="F69" s="14" t="s">
        <v>51</v>
      </c>
      <c r="G69" s="14" t="s">
        <v>314</v>
      </c>
      <c r="H69" s="40" t="s">
        <v>315</v>
      </c>
      <c r="I69" s="14" t="s">
        <v>316</v>
      </c>
      <c r="J69" s="29" t="s">
        <v>260</v>
      </c>
      <c r="K69" s="14">
        <v>45.5729</v>
      </c>
      <c r="L69" s="14"/>
      <c r="M69" s="14">
        <v>45.5729</v>
      </c>
      <c r="N69" s="14"/>
      <c r="O69" s="14"/>
      <c r="P69" s="14"/>
      <c r="Q69" s="29" t="s">
        <v>261</v>
      </c>
    </row>
    <row r="70" ht="63" customHeight="1" spans="1:17">
      <c r="A70" s="17">
        <v>53</v>
      </c>
      <c r="B70" s="14" t="s">
        <v>256</v>
      </c>
      <c r="C70" s="13" t="s">
        <v>230</v>
      </c>
      <c r="D70" s="13" t="s">
        <v>231</v>
      </c>
      <c r="E70" s="14" t="s">
        <v>26</v>
      </c>
      <c r="F70" s="14" t="s">
        <v>51</v>
      </c>
      <c r="G70" s="14" t="s">
        <v>317</v>
      </c>
      <c r="H70" s="40" t="s">
        <v>318</v>
      </c>
      <c r="I70" s="14" t="s">
        <v>319</v>
      </c>
      <c r="J70" s="29" t="s">
        <v>260</v>
      </c>
      <c r="K70" s="14">
        <v>3.8</v>
      </c>
      <c r="L70" s="14"/>
      <c r="M70" s="14">
        <v>3.8</v>
      </c>
      <c r="N70" s="14"/>
      <c r="O70" s="14"/>
      <c r="P70" s="14"/>
      <c r="Q70" s="29" t="s">
        <v>261</v>
      </c>
    </row>
    <row r="71" ht="63" customHeight="1" spans="1:17">
      <c r="A71" s="17">
        <v>54</v>
      </c>
      <c r="B71" s="14" t="s">
        <v>256</v>
      </c>
      <c r="C71" s="13" t="s">
        <v>230</v>
      </c>
      <c r="D71" s="13" t="s">
        <v>231</v>
      </c>
      <c r="E71" s="14" t="s">
        <v>26</v>
      </c>
      <c r="F71" s="14" t="s">
        <v>51</v>
      </c>
      <c r="G71" s="14" t="s">
        <v>320</v>
      </c>
      <c r="H71" s="40" t="s">
        <v>321</v>
      </c>
      <c r="I71" s="14" t="s">
        <v>322</v>
      </c>
      <c r="J71" s="29" t="s">
        <v>260</v>
      </c>
      <c r="K71" s="14">
        <v>80.3763</v>
      </c>
      <c r="L71" s="14"/>
      <c r="M71" s="14">
        <v>80.3763</v>
      </c>
      <c r="N71" s="14"/>
      <c r="O71" s="14"/>
      <c r="P71" s="14"/>
      <c r="Q71" s="29" t="s">
        <v>261</v>
      </c>
    </row>
    <row r="72" ht="63" customHeight="1" spans="1:17">
      <c r="A72" s="17">
        <v>55</v>
      </c>
      <c r="B72" s="14" t="s">
        <v>256</v>
      </c>
      <c r="C72" s="13" t="s">
        <v>230</v>
      </c>
      <c r="D72" s="13" t="s">
        <v>231</v>
      </c>
      <c r="E72" s="14" t="s">
        <v>26</v>
      </c>
      <c r="F72" s="14" t="s">
        <v>51</v>
      </c>
      <c r="G72" s="14" t="s">
        <v>320</v>
      </c>
      <c r="H72" s="40" t="s">
        <v>323</v>
      </c>
      <c r="I72" s="14" t="s">
        <v>309</v>
      </c>
      <c r="J72" s="29" t="s">
        <v>260</v>
      </c>
      <c r="K72" s="14">
        <v>103.6409</v>
      </c>
      <c r="L72" s="14"/>
      <c r="M72" s="63">
        <v>19.2665</v>
      </c>
      <c r="N72" s="14">
        <v>84.3744</v>
      </c>
      <c r="O72" s="14"/>
      <c r="P72" s="14"/>
      <c r="Q72" s="29" t="s">
        <v>261</v>
      </c>
    </row>
    <row r="73" ht="63" customHeight="1" spans="1:17">
      <c r="A73" s="17">
        <v>56</v>
      </c>
      <c r="B73" s="14" t="s">
        <v>256</v>
      </c>
      <c r="C73" s="13" t="s">
        <v>230</v>
      </c>
      <c r="D73" s="13" t="s">
        <v>231</v>
      </c>
      <c r="E73" s="14" t="s">
        <v>26</v>
      </c>
      <c r="F73" s="14" t="s">
        <v>51</v>
      </c>
      <c r="G73" s="14" t="s">
        <v>324</v>
      </c>
      <c r="H73" s="39" t="s">
        <v>325</v>
      </c>
      <c r="I73" s="14" t="s">
        <v>326</v>
      </c>
      <c r="J73" s="29" t="s">
        <v>260</v>
      </c>
      <c r="K73" s="14">
        <v>3.2567</v>
      </c>
      <c r="L73" s="14"/>
      <c r="M73" s="14"/>
      <c r="N73" s="14">
        <v>3.2567</v>
      </c>
      <c r="O73" s="14"/>
      <c r="P73" s="14"/>
      <c r="Q73" s="29" t="s">
        <v>261</v>
      </c>
    </row>
    <row r="74" ht="63" customHeight="1" spans="1:17">
      <c r="A74" s="17">
        <v>57</v>
      </c>
      <c r="B74" s="14" t="s">
        <v>256</v>
      </c>
      <c r="C74" s="13" t="s">
        <v>230</v>
      </c>
      <c r="D74" s="13" t="s">
        <v>231</v>
      </c>
      <c r="E74" s="14" t="s">
        <v>26</v>
      </c>
      <c r="F74" s="14" t="s">
        <v>51</v>
      </c>
      <c r="G74" s="14" t="s">
        <v>324</v>
      </c>
      <c r="H74" s="40" t="s">
        <v>327</v>
      </c>
      <c r="I74" s="14" t="s">
        <v>328</v>
      </c>
      <c r="J74" s="29" t="s">
        <v>260</v>
      </c>
      <c r="K74" s="14">
        <v>3.5322</v>
      </c>
      <c r="L74" s="14"/>
      <c r="M74" s="14"/>
      <c r="N74" s="14">
        <v>3.5322</v>
      </c>
      <c r="O74" s="14"/>
      <c r="P74" s="14"/>
      <c r="Q74" s="29" t="s">
        <v>261</v>
      </c>
    </row>
    <row r="75" ht="63" customHeight="1" spans="1:17">
      <c r="A75" s="17">
        <v>58</v>
      </c>
      <c r="B75" s="14" t="s">
        <v>256</v>
      </c>
      <c r="C75" s="13" t="s">
        <v>230</v>
      </c>
      <c r="D75" s="13" t="s">
        <v>231</v>
      </c>
      <c r="E75" s="14" t="s">
        <v>26</v>
      </c>
      <c r="F75" s="14" t="s">
        <v>51</v>
      </c>
      <c r="G75" s="14" t="s">
        <v>329</v>
      </c>
      <c r="H75" s="40" t="s">
        <v>330</v>
      </c>
      <c r="I75" s="14" t="s">
        <v>331</v>
      </c>
      <c r="J75" s="29" t="s">
        <v>260</v>
      </c>
      <c r="K75" s="14">
        <v>4.1615</v>
      </c>
      <c r="L75" s="14"/>
      <c r="M75" s="14"/>
      <c r="N75" s="14">
        <v>4.1615</v>
      </c>
      <c r="O75" s="14"/>
      <c r="P75" s="14"/>
      <c r="Q75" s="29" t="s">
        <v>261</v>
      </c>
    </row>
    <row r="76" ht="63" customHeight="1" spans="1:17">
      <c r="A76" s="17">
        <v>59</v>
      </c>
      <c r="B76" s="14" t="s">
        <v>256</v>
      </c>
      <c r="C76" s="13" t="s">
        <v>230</v>
      </c>
      <c r="D76" s="13" t="s">
        <v>231</v>
      </c>
      <c r="E76" s="14" t="s">
        <v>26</v>
      </c>
      <c r="F76" s="14" t="s">
        <v>51</v>
      </c>
      <c r="G76" s="14" t="s">
        <v>332</v>
      </c>
      <c r="H76" s="40" t="s">
        <v>333</v>
      </c>
      <c r="I76" s="14" t="s">
        <v>334</v>
      </c>
      <c r="J76" s="29" t="s">
        <v>260</v>
      </c>
      <c r="K76" s="14">
        <v>21.8891</v>
      </c>
      <c r="L76" s="14"/>
      <c r="M76" s="14"/>
      <c r="N76" s="14">
        <v>21.8891</v>
      </c>
      <c r="O76" s="14"/>
      <c r="P76" s="14"/>
      <c r="Q76" s="29" t="s">
        <v>261</v>
      </c>
    </row>
    <row r="77" ht="63" customHeight="1" spans="1:17">
      <c r="A77" s="17">
        <v>60</v>
      </c>
      <c r="B77" s="14" t="s">
        <v>256</v>
      </c>
      <c r="C77" s="13" t="s">
        <v>230</v>
      </c>
      <c r="D77" s="13" t="s">
        <v>231</v>
      </c>
      <c r="E77" s="14" t="s">
        <v>26</v>
      </c>
      <c r="F77" s="14" t="s">
        <v>51</v>
      </c>
      <c r="G77" s="14" t="s">
        <v>329</v>
      </c>
      <c r="H77" s="40" t="s">
        <v>335</v>
      </c>
      <c r="I77" s="14" t="s">
        <v>336</v>
      </c>
      <c r="J77" s="29" t="s">
        <v>260</v>
      </c>
      <c r="K77" s="14">
        <v>28.4296</v>
      </c>
      <c r="L77" s="14"/>
      <c r="M77" s="14"/>
      <c r="N77" s="14">
        <v>28.4296</v>
      </c>
      <c r="O77" s="14"/>
      <c r="P77" s="14"/>
      <c r="Q77" s="29" t="s">
        <v>261</v>
      </c>
    </row>
    <row r="78" ht="63" customHeight="1" spans="1:17">
      <c r="A78" s="17">
        <v>61</v>
      </c>
      <c r="B78" s="14" t="s">
        <v>256</v>
      </c>
      <c r="C78" s="13" t="s">
        <v>230</v>
      </c>
      <c r="D78" s="13" t="s">
        <v>231</v>
      </c>
      <c r="E78" s="14" t="s">
        <v>26</v>
      </c>
      <c r="F78" s="14" t="s">
        <v>51</v>
      </c>
      <c r="G78" s="14" t="s">
        <v>332</v>
      </c>
      <c r="H78" s="40" t="s">
        <v>337</v>
      </c>
      <c r="I78" s="14" t="s">
        <v>338</v>
      </c>
      <c r="J78" s="29" t="s">
        <v>260</v>
      </c>
      <c r="K78" s="14">
        <v>125.6419</v>
      </c>
      <c r="L78" s="14"/>
      <c r="M78" s="14"/>
      <c r="N78" s="14">
        <v>125.6419</v>
      </c>
      <c r="O78" s="14"/>
      <c r="P78" s="14"/>
      <c r="Q78" s="29" t="s">
        <v>261</v>
      </c>
    </row>
    <row r="79" ht="63" customHeight="1" spans="1:17">
      <c r="A79" s="17">
        <v>62</v>
      </c>
      <c r="B79" s="14" t="s">
        <v>256</v>
      </c>
      <c r="C79" s="13" t="s">
        <v>230</v>
      </c>
      <c r="D79" s="13" t="s">
        <v>231</v>
      </c>
      <c r="E79" s="14" t="s">
        <v>26</v>
      </c>
      <c r="F79" s="14" t="s">
        <v>51</v>
      </c>
      <c r="G79" s="14" t="s">
        <v>339</v>
      </c>
      <c r="H79" s="39" t="s">
        <v>340</v>
      </c>
      <c r="I79" s="14" t="s">
        <v>312</v>
      </c>
      <c r="J79" s="29" t="s">
        <v>260</v>
      </c>
      <c r="K79" s="14">
        <v>41.2339</v>
      </c>
      <c r="L79" s="14"/>
      <c r="M79" s="14"/>
      <c r="N79" s="14">
        <v>41.2339</v>
      </c>
      <c r="O79" s="14"/>
      <c r="P79" s="14"/>
      <c r="Q79" s="29" t="s">
        <v>261</v>
      </c>
    </row>
    <row r="80" ht="63" customHeight="1" spans="1:17">
      <c r="A80" s="17">
        <v>63</v>
      </c>
      <c r="B80" s="14" t="s">
        <v>256</v>
      </c>
      <c r="C80" s="13" t="s">
        <v>230</v>
      </c>
      <c r="D80" s="13" t="s">
        <v>231</v>
      </c>
      <c r="E80" s="14" t="s">
        <v>26</v>
      </c>
      <c r="F80" s="14" t="s">
        <v>51</v>
      </c>
      <c r="G80" s="14" t="s">
        <v>341</v>
      </c>
      <c r="H80" s="38" t="s">
        <v>342</v>
      </c>
      <c r="I80" s="14" t="s">
        <v>343</v>
      </c>
      <c r="J80" s="29" t="s">
        <v>260</v>
      </c>
      <c r="K80" s="14">
        <v>26.3517</v>
      </c>
      <c r="L80" s="14"/>
      <c r="M80" s="14"/>
      <c r="N80" s="14">
        <v>26.3517</v>
      </c>
      <c r="O80" s="14"/>
      <c r="P80" s="14"/>
      <c r="Q80" s="29" t="s">
        <v>261</v>
      </c>
    </row>
    <row r="81" ht="63" customHeight="1" spans="1:17">
      <c r="A81" s="17">
        <v>64</v>
      </c>
      <c r="B81" s="14" t="s">
        <v>256</v>
      </c>
      <c r="C81" s="13" t="s">
        <v>230</v>
      </c>
      <c r="D81" s="13" t="s">
        <v>231</v>
      </c>
      <c r="E81" s="14" t="s">
        <v>26</v>
      </c>
      <c r="F81" s="14" t="s">
        <v>51</v>
      </c>
      <c r="G81" s="14" t="s">
        <v>341</v>
      </c>
      <c r="H81" s="40" t="s">
        <v>344</v>
      </c>
      <c r="I81" s="14" t="s">
        <v>303</v>
      </c>
      <c r="J81" s="29" t="s">
        <v>260</v>
      </c>
      <c r="K81" s="14">
        <v>21.3105</v>
      </c>
      <c r="L81" s="14"/>
      <c r="M81" s="14"/>
      <c r="N81" s="14">
        <v>21.3105</v>
      </c>
      <c r="O81" s="14"/>
      <c r="P81" s="14"/>
      <c r="Q81" s="29" t="s">
        <v>261</v>
      </c>
    </row>
    <row r="82" ht="63" customHeight="1" spans="1:17">
      <c r="A82" s="17">
        <v>65</v>
      </c>
      <c r="B82" s="14" t="s">
        <v>256</v>
      </c>
      <c r="C82" s="13" t="s">
        <v>230</v>
      </c>
      <c r="D82" s="13" t="s">
        <v>231</v>
      </c>
      <c r="E82" s="14" t="s">
        <v>26</v>
      </c>
      <c r="F82" s="14" t="s">
        <v>51</v>
      </c>
      <c r="G82" s="14" t="s">
        <v>341</v>
      </c>
      <c r="H82" s="40" t="s">
        <v>345</v>
      </c>
      <c r="I82" s="14" t="s">
        <v>346</v>
      </c>
      <c r="J82" s="29" t="s">
        <v>260</v>
      </c>
      <c r="K82" s="14">
        <v>19.9296</v>
      </c>
      <c r="L82" s="14"/>
      <c r="M82" s="14"/>
      <c r="N82" s="14">
        <v>19.9296</v>
      </c>
      <c r="O82" s="14"/>
      <c r="P82" s="14"/>
      <c r="Q82" s="29" t="s">
        <v>261</v>
      </c>
    </row>
    <row r="83" ht="63" customHeight="1" spans="1:17">
      <c r="A83" s="17">
        <v>66</v>
      </c>
      <c r="B83" s="14" t="s">
        <v>256</v>
      </c>
      <c r="C83" s="13" t="s">
        <v>230</v>
      </c>
      <c r="D83" s="13" t="s">
        <v>231</v>
      </c>
      <c r="E83" s="14" t="s">
        <v>26</v>
      </c>
      <c r="F83" s="14" t="s">
        <v>51</v>
      </c>
      <c r="G83" s="14" t="s">
        <v>347</v>
      </c>
      <c r="H83" s="40" t="s">
        <v>348</v>
      </c>
      <c r="I83" s="14" t="s">
        <v>349</v>
      </c>
      <c r="J83" s="29" t="s">
        <v>260</v>
      </c>
      <c r="K83" s="14">
        <v>19.8889</v>
      </c>
      <c r="L83" s="14"/>
      <c r="M83" s="14"/>
      <c r="N83" s="14">
        <v>19.8889</v>
      </c>
      <c r="O83" s="14"/>
      <c r="P83" s="14"/>
      <c r="Q83" s="29" t="s">
        <v>261</v>
      </c>
    </row>
    <row r="84" ht="76" customHeight="1" spans="1:17">
      <c r="A84" s="17">
        <v>67</v>
      </c>
      <c r="B84" s="14" t="s">
        <v>350</v>
      </c>
      <c r="C84" s="13" t="s">
        <v>351</v>
      </c>
      <c r="D84" s="13" t="s">
        <v>352</v>
      </c>
      <c r="E84" s="14" t="s">
        <v>26</v>
      </c>
      <c r="F84" s="14" t="s">
        <v>51</v>
      </c>
      <c r="G84" s="14" t="s">
        <v>353</v>
      </c>
      <c r="H84" s="13" t="s">
        <v>354</v>
      </c>
      <c r="I84" s="14" t="s">
        <v>355</v>
      </c>
      <c r="J84" s="29" t="s">
        <v>356</v>
      </c>
      <c r="K84" s="14">
        <v>20</v>
      </c>
      <c r="L84" s="14"/>
      <c r="M84" s="14">
        <v>20</v>
      </c>
      <c r="N84" s="14"/>
      <c r="O84" s="14"/>
      <c r="P84" s="14"/>
      <c r="Q84" s="32" t="s">
        <v>357</v>
      </c>
    </row>
    <row r="85" ht="84" customHeight="1" spans="1:17">
      <c r="A85" s="17">
        <v>68</v>
      </c>
      <c r="B85" s="14" t="s">
        <v>358</v>
      </c>
      <c r="C85" s="14" t="s">
        <v>359</v>
      </c>
      <c r="D85" s="14" t="s">
        <v>360</v>
      </c>
      <c r="E85" s="14" t="s">
        <v>26</v>
      </c>
      <c r="F85" s="14" t="s">
        <v>51</v>
      </c>
      <c r="G85" s="14" t="s">
        <v>361</v>
      </c>
      <c r="H85" s="14" t="s">
        <v>362</v>
      </c>
      <c r="I85" s="14" t="s">
        <v>363</v>
      </c>
      <c r="J85" s="29" t="s">
        <v>184</v>
      </c>
      <c r="K85" s="14">
        <v>10</v>
      </c>
      <c r="L85" s="14"/>
      <c r="M85" s="14">
        <v>10</v>
      </c>
      <c r="N85" s="14"/>
      <c r="O85" s="14"/>
      <c r="P85" s="14"/>
      <c r="Q85" s="32" t="s">
        <v>357</v>
      </c>
    </row>
    <row r="86" ht="57" customHeight="1" spans="1:17">
      <c r="A86" s="17">
        <v>69</v>
      </c>
      <c r="B86" s="13" t="s">
        <v>364</v>
      </c>
      <c r="C86" s="13" t="s">
        <v>365</v>
      </c>
      <c r="D86" s="13" t="s">
        <v>366</v>
      </c>
      <c r="E86" s="14" t="s">
        <v>26</v>
      </c>
      <c r="F86" s="14" t="s">
        <v>51</v>
      </c>
      <c r="G86" s="14" t="s">
        <v>367</v>
      </c>
      <c r="H86" s="13" t="s">
        <v>368</v>
      </c>
      <c r="I86" s="14" t="s">
        <v>369</v>
      </c>
      <c r="J86" s="29" t="s">
        <v>370</v>
      </c>
      <c r="K86" s="14">
        <v>20</v>
      </c>
      <c r="L86" s="14"/>
      <c r="M86" s="14">
        <v>20</v>
      </c>
      <c r="N86" s="14"/>
      <c r="O86" s="14"/>
      <c r="P86" s="14"/>
      <c r="Q86" s="32" t="s">
        <v>371</v>
      </c>
    </row>
    <row r="87" ht="48" customHeight="1" spans="1:17">
      <c r="A87" s="17">
        <v>70</v>
      </c>
      <c r="B87" s="14" t="s">
        <v>372</v>
      </c>
      <c r="C87" s="14" t="s">
        <v>373</v>
      </c>
      <c r="D87" s="14" t="s">
        <v>374</v>
      </c>
      <c r="E87" s="14" t="s">
        <v>75</v>
      </c>
      <c r="F87" s="14" t="s">
        <v>51</v>
      </c>
      <c r="G87" s="14" t="s">
        <v>375</v>
      </c>
      <c r="H87" s="14" t="s">
        <v>372</v>
      </c>
      <c r="I87" s="14" t="s">
        <v>376</v>
      </c>
      <c r="J87" s="29" t="s">
        <v>377</v>
      </c>
      <c r="K87" s="14">
        <v>10</v>
      </c>
      <c r="L87" s="14"/>
      <c r="M87" s="14">
        <v>10</v>
      </c>
      <c r="N87" s="14"/>
      <c r="O87" s="14"/>
      <c r="P87" s="14"/>
      <c r="Q87" s="29" t="s">
        <v>378</v>
      </c>
    </row>
    <row r="88" ht="47" customHeight="1" spans="1:17">
      <c r="A88" s="17">
        <v>71</v>
      </c>
      <c r="B88" s="13" t="s">
        <v>379</v>
      </c>
      <c r="C88" s="13" t="s">
        <v>380</v>
      </c>
      <c r="D88" s="13" t="s">
        <v>381</v>
      </c>
      <c r="E88" s="14" t="s">
        <v>26</v>
      </c>
      <c r="F88" s="13" t="s">
        <v>51</v>
      </c>
      <c r="G88" s="14" t="s">
        <v>382</v>
      </c>
      <c r="H88" s="15" t="s">
        <v>383</v>
      </c>
      <c r="I88" s="14" t="s">
        <v>384</v>
      </c>
      <c r="J88" s="14" t="s">
        <v>385</v>
      </c>
      <c r="K88" s="14">
        <v>30</v>
      </c>
      <c r="L88" s="14"/>
      <c r="M88" s="14">
        <v>30</v>
      </c>
      <c r="N88" s="14"/>
      <c r="O88" s="14"/>
      <c r="P88" s="14"/>
      <c r="Q88" s="32" t="s">
        <v>386</v>
      </c>
    </row>
    <row r="89" ht="52" customHeight="1" spans="1:17">
      <c r="A89" s="17">
        <v>72</v>
      </c>
      <c r="B89" s="14" t="s">
        <v>387</v>
      </c>
      <c r="C89" s="14" t="s">
        <v>388</v>
      </c>
      <c r="D89" s="14" t="s">
        <v>389</v>
      </c>
      <c r="E89" s="14" t="s">
        <v>26</v>
      </c>
      <c r="F89" s="14" t="s">
        <v>51</v>
      </c>
      <c r="G89" s="14" t="s">
        <v>390</v>
      </c>
      <c r="H89" s="14" t="s">
        <v>391</v>
      </c>
      <c r="I89" s="14" t="s">
        <v>392</v>
      </c>
      <c r="J89" s="14" t="s">
        <v>393</v>
      </c>
      <c r="K89" s="14">
        <v>20</v>
      </c>
      <c r="L89" s="14"/>
      <c r="M89" s="14">
        <v>20</v>
      </c>
      <c r="N89" s="14"/>
      <c r="O89" s="14"/>
      <c r="P89" s="14"/>
      <c r="Q89" s="32" t="s">
        <v>386</v>
      </c>
    </row>
    <row r="90" ht="48" customHeight="1" spans="1:17">
      <c r="A90" s="17">
        <v>73</v>
      </c>
      <c r="B90" s="14" t="s">
        <v>394</v>
      </c>
      <c r="C90" s="14" t="s">
        <v>395</v>
      </c>
      <c r="D90" s="14" t="s">
        <v>396</v>
      </c>
      <c r="E90" s="14" t="s">
        <v>26</v>
      </c>
      <c r="F90" s="14" t="s">
        <v>51</v>
      </c>
      <c r="G90" s="14" t="s">
        <v>397</v>
      </c>
      <c r="H90" s="14" t="s">
        <v>398</v>
      </c>
      <c r="I90" s="14" t="s">
        <v>399</v>
      </c>
      <c r="J90" s="14" t="s">
        <v>400</v>
      </c>
      <c r="K90" s="14">
        <v>10</v>
      </c>
      <c r="L90" s="14"/>
      <c r="M90" s="14">
        <v>10</v>
      </c>
      <c r="N90" s="14"/>
      <c r="O90" s="14"/>
      <c r="P90" s="14"/>
      <c r="Q90" s="32" t="s">
        <v>386</v>
      </c>
    </row>
    <row r="91" ht="54.95" customHeight="1" spans="1:17">
      <c r="A91" s="17">
        <v>74</v>
      </c>
      <c r="B91" s="14" t="s">
        <v>401</v>
      </c>
      <c r="C91" s="14" t="s">
        <v>402</v>
      </c>
      <c r="D91" s="14" t="s">
        <v>403</v>
      </c>
      <c r="E91" s="14" t="s">
        <v>26</v>
      </c>
      <c r="F91" s="14" t="s">
        <v>51</v>
      </c>
      <c r="G91" s="14" t="s">
        <v>404</v>
      </c>
      <c r="H91" s="14" t="s">
        <v>405</v>
      </c>
      <c r="I91" s="14" t="s">
        <v>406</v>
      </c>
      <c r="J91" s="14" t="s">
        <v>407</v>
      </c>
      <c r="K91" s="14">
        <v>10</v>
      </c>
      <c r="L91" s="14"/>
      <c r="M91" s="14">
        <v>10</v>
      </c>
      <c r="N91" s="14"/>
      <c r="O91" s="14"/>
      <c r="P91" s="14"/>
      <c r="Q91" s="32" t="s">
        <v>386</v>
      </c>
    </row>
    <row r="92" ht="54" customHeight="1" spans="1:17">
      <c r="A92" s="17">
        <v>75</v>
      </c>
      <c r="B92" s="14" t="s">
        <v>408</v>
      </c>
      <c r="C92" s="14" t="s">
        <v>409</v>
      </c>
      <c r="D92" s="14" t="s">
        <v>410</v>
      </c>
      <c r="E92" s="14" t="s">
        <v>26</v>
      </c>
      <c r="F92" s="14" t="s">
        <v>191</v>
      </c>
      <c r="G92" s="14" t="s">
        <v>411</v>
      </c>
      <c r="H92" s="14" t="s">
        <v>412</v>
      </c>
      <c r="I92" s="14" t="s">
        <v>413</v>
      </c>
      <c r="J92" s="14" t="s">
        <v>414</v>
      </c>
      <c r="K92" s="14">
        <v>20</v>
      </c>
      <c r="L92" s="14"/>
      <c r="M92" s="14">
        <v>20</v>
      </c>
      <c r="N92" s="14"/>
      <c r="O92" s="14"/>
      <c r="P92" s="14"/>
      <c r="Q92" s="29" t="s">
        <v>415</v>
      </c>
    </row>
    <row r="93" ht="41" customHeight="1" spans="1:17">
      <c r="A93" s="17">
        <v>76</v>
      </c>
      <c r="B93" s="13" t="s">
        <v>416</v>
      </c>
      <c r="C93" s="13" t="s">
        <v>417</v>
      </c>
      <c r="D93" s="13" t="s">
        <v>418</v>
      </c>
      <c r="E93" s="14" t="s">
        <v>26</v>
      </c>
      <c r="F93" s="14" t="s">
        <v>51</v>
      </c>
      <c r="G93" s="14" t="s">
        <v>419</v>
      </c>
      <c r="H93" s="13" t="s">
        <v>416</v>
      </c>
      <c r="I93" s="14" t="s">
        <v>420</v>
      </c>
      <c r="J93" s="14" t="s">
        <v>421</v>
      </c>
      <c r="K93" s="14">
        <v>20</v>
      </c>
      <c r="L93" s="14"/>
      <c r="M93" s="14">
        <v>20</v>
      </c>
      <c r="N93" s="14"/>
      <c r="O93" s="14"/>
      <c r="P93" s="14"/>
      <c r="Q93" s="32" t="s">
        <v>422</v>
      </c>
    </row>
    <row r="94" ht="38" customHeight="1" spans="1:17">
      <c r="A94" s="17">
        <v>77</v>
      </c>
      <c r="B94" s="14" t="s">
        <v>423</v>
      </c>
      <c r="C94" s="14" t="s">
        <v>424</v>
      </c>
      <c r="D94" s="14" t="s">
        <v>425</v>
      </c>
      <c r="E94" s="14" t="s">
        <v>26</v>
      </c>
      <c r="F94" s="14" t="s">
        <v>51</v>
      </c>
      <c r="G94" s="14" t="s">
        <v>426</v>
      </c>
      <c r="H94" s="14" t="s">
        <v>423</v>
      </c>
      <c r="I94" s="14" t="s">
        <v>427</v>
      </c>
      <c r="J94" s="14" t="s">
        <v>421</v>
      </c>
      <c r="K94" s="14">
        <v>10</v>
      </c>
      <c r="L94" s="14"/>
      <c r="M94" s="14">
        <v>10</v>
      </c>
      <c r="N94" s="14"/>
      <c r="O94" s="14"/>
      <c r="P94" s="14"/>
      <c r="Q94" s="29" t="s">
        <v>422</v>
      </c>
    </row>
    <row r="95" ht="63" customHeight="1" spans="1:17">
      <c r="A95" s="17">
        <v>78</v>
      </c>
      <c r="B95" s="13" t="s">
        <v>428</v>
      </c>
      <c r="C95" s="13" t="s">
        <v>429</v>
      </c>
      <c r="D95" s="13" t="s">
        <v>430</v>
      </c>
      <c r="E95" s="14" t="s">
        <v>26</v>
      </c>
      <c r="F95" s="14" t="s">
        <v>51</v>
      </c>
      <c r="G95" s="14" t="s">
        <v>431</v>
      </c>
      <c r="H95" s="15" t="s">
        <v>432</v>
      </c>
      <c r="I95" s="14" t="s">
        <v>433</v>
      </c>
      <c r="J95" s="29"/>
      <c r="K95" s="14">
        <v>10</v>
      </c>
      <c r="L95" s="14"/>
      <c r="M95" s="14">
        <v>10</v>
      </c>
      <c r="N95" s="14"/>
      <c r="O95" s="14"/>
      <c r="P95" s="14">
        <v>10</v>
      </c>
      <c r="Q95" s="32" t="s">
        <v>434</v>
      </c>
    </row>
    <row r="96" ht="56" customHeight="1" spans="1:17">
      <c r="A96" s="17">
        <v>79</v>
      </c>
      <c r="B96" s="14" t="s">
        <v>435</v>
      </c>
      <c r="C96" s="14" t="s">
        <v>436</v>
      </c>
      <c r="D96" s="14" t="s">
        <v>437</v>
      </c>
      <c r="E96" s="14" t="s">
        <v>26</v>
      </c>
      <c r="F96" s="14" t="s">
        <v>438</v>
      </c>
      <c r="G96" s="14" t="s">
        <v>439</v>
      </c>
      <c r="H96" s="14" t="s">
        <v>440</v>
      </c>
      <c r="I96" s="14" t="s">
        <v>441</v>
      </c>
      <c r="J96" s="29"/>
      <c r="K96" s="14">
        <v>10</v>
      </c>
      <c r="L96" s="14"/>
      <c r="M96" s="14">
        <v>10</v>
      </c>
      <c r="N96" s="14"/>
      <c r="O96" s="14"/>
      <c r="P96" s="14">
        <v>10</v>
      </c>
      <c r="Q96" s="29" t="s">
        <v>442</v>
      </c>
    </row>
    <row r="97" ht="52" customHeight="1" spans="1:17">
      <c r="A97" s="17">
        <v>80</v>
      </c>
      <c r="B97" s="14" t="s">
        <v>443</v>
      </c>
      <c r="C97" s="14" t="s">
        <v>178</v>
      </c>
      <c r="D97" s="14" t="s">
        <v>444</v>
      </c>
      <c r="E97" s="14" t="s">
        <v>26</v>
      </c>
      <c r="F97" s="14" t="s">
        <v>438</v>
      </c>
      <c r="G97" s="14" t="s">
        <v>445</v>
      </c>
      <c r="H97" s="14" t="s">
        <v>446</v>
      </c>
      <c r="I97" s="14"/>
      <c r="J97" s="14" t="s">
        <v>55</v>
      </c>
      <c r="K97" s="14">
        <v>5.5</v>
      </c>
      <c r="L97" s="14"/>
      <c r="M97" s="14">
        <v>5.5</v>
      </c>
      <c r="N97" s="14"/>
      <c r="O97" s="14"/>
      <c r="P97" s="14">
        <v>5.5</v>
      </c>
      <c r="Q97" s="29" t="s">
        <v>447</v>
      </c>
    </row>
    <row r="98" ht="43" customHeight="1" spans="1:17">
      <c r="A98" s="17">
        <v>81</v>
      </c>
      <c r="B98" s="14" t="s">
        <v>448</v>
      </c>
      <c r="C98" s="14" t="s">
        <v>178</v>
      </c>
      <c r="D98" s="14" t="s">
        <v>449</v>
      </c>
      <c r="E98" s="14" t="s">
        <v>75</v>
      </c>
      <c r="F98" s="14" t="s">
        <v>450</v>
      </c>
      <c r="G98" s="14" t="s">
        <v>451</v>
      </c>
      <c r="H98" s="14" t="s">
        <v>452</v>
      </c>
      <c r="I98" s="14" t="s">
        <v>453</v>
      </c>
      <c r="J98" s="14" t="s">
        <v>55</v>
      </c>
      <c r="K98" s="14">
        <v>3</v>
      </c>
      <c r="L98" s="14"/>
      <c r="M98" s="14">
        <v>3</v>
      </c>
      <c r="N98" s="14"/>
      <c r="O98" s="14"/>
      <c r="P98" s="14">
        <v>3</v>
      </c>
      <c r="Q98" s="29" t="s">
        <v>454</v>
      </c>
    </row>
    <row r="99" ht="38" customHeight="1" spans="1:17">
      <c r="A99" s="17">
        <v>82</v>
      </c>
      <c r="B99" s="14" t="s">
        <v>455</v>
      </c>
      <c r="C99" s="14" t="s">
        <v>178</v>
      </c>
      <c r="D99" s="14" t="s">
        <v>449</v>
      </c>
      <c r="E99" s="14" t="s">
        <v>26</v>
      </c>
      <c r="F99" s="14" t="s">
        <v>450</v>
      </c>
      <c r="G99" s="14" t="s">
        <v>451</v>
      </c>
      <c r="H99" s="14" t="s">
        <v>455</v>
      </c>
      <c r="I99" s="14" t="s">
        <v>456</v>
      </c>
      <c r="J99" s="14" t="s">
        <v>457</v>
      </c>
      <c r="K99" s="14">
        <v>1.5</v>
      </c>
      <c r="L99" s="14"/>
      <c r="M99" s="14">
        <v>1.5</v>
      </c>
      <c r="N99" s="14"/>
      <c r="O99" s="14"/>
      <c r="P99" s="14">
        <v>1.5</v>
      </c>
      <c r="Q99" s="29" t="s">
        <v>458</v>
      </c>
    </row>
    <row r="100" ht="46" customHeight="1" spans="1:17">
      <c r="A100" s="17">
        <v>83</v>
      </c>
      <c r="B100" s="14" t="s">
        <v>459</v>
      </c>
      <c r="C100" s="14" t="s">
        <v>178</v>
      </c>
      <c r="D100" s="14" t="s">
        <v>444</v>
      </c>
      <c r="E100" s="14" t="s">
        <v>75</v>
      </c>
      <c r="F100" s="14" t="s">
        <v>450</v>
      </c>
      <c r="G100" s="14" t="s">
        <v>178</v>
      </c>
      <c r="H100" s="14" t="s">
        <v>460</v>
      </c>
      <c r="I100" s="14" t="s">
        <v>461</v>
      </c>
      <c r="J100" s="14" t="s">
        <v>55</v>
      </c>
      <c r="K100" s="14">
        <v>2.5</v>
      </c>
      <c r="L100" s="14"/>
      <c r="M100" s="14">
        <v>2.5</v>
      </c>
      <c r="N100" s="14"/>
      <c r="O100" s="14"/>
      <c r="P100" s="14">
        <v>2.5</v>
      </c>
      <c r="Q100" s="29" t="s">
        <v>462</v>
      </c>
    </row>
    <row r="101" ht="45" customHeight="1" spans="1:17">
      <c r="A101" s="17">
        <v>84</v>
      </c>
      <c r="B101" s="14" t="s">
        <v>463</v>
      </c>
      <c r="C101" s="14" t="s">
        <v>178</v>
      </c>
      <c r="D101" s="14" t="s">
        <v>179</v>
      </c>
      <c r="E101" s="14" t="s">
        <v>75</v>
      </c>
      <c r="F101" s="14" t="s">
        <v>450</v>
      </c>
      <c r="G101" s="14" t="s">
        <v>178</v>
      </c>
      <c r="H101" s="14" t="s">
        <v>464</v>
      </c>
      <c r="I101" s="14" t="s">
        <v>465</v>
      </c>
      <c r="J101" s="14" t="s">
        <v>184</v>
      </c>
      <c r="K101" s="14">
        <v>1.5</v>
      </c>
      <c r="L101" s="14"/>
      <c r="M101" s="14">
        <v>1.5</v>
      </c>
      <c r="N101" s="14"/>
      <c r="O101" s="14"/>
      <c r="P101" s="14">
        <v>1.5</v>
      </c>
      <c r="Q101" s="29" t="s">
        <v>466</v>
      </c>
    </row>
    <row r="102" ht="97" customHeight="1" spans="1:17">
      <c r="A102" s="17">
        <v>85</v>
      </c>
      <c r="B102" s="14" t="s">
        <v>467</v>
      </c>
      <c r="C102" s="14" t="s">
        <v>468</v>
      </c>
      <c r="D102" s="14" t="s">
        <v>469</v>
      </c>
      <c r="E102" s="14" t="s">
        <v>50</v>
      </c>
      <c r="F102" s="14" t="s">
        <v>450</v>
      </c>
      <c r="G102" s="14" t="s">
        <v>470</v>
      </c>
      <c r="H102" s="14" t="s">
        <v>471</v>
      </c>
      <c r="I102" s="14" t="s">
        <v>472</v>
      </c>
      <c r="J102" s="14" t="s">
        <v>473</v>
      </c>
      <c r="K102" s="14">
        <v>10</v>
      </c>
      <c r="L102" s="14"/>
      <c r="M102" s="14">
        <v>10</v>
      </c>
      <c r="N102" s="14"/>
      <c r="O102" s="14"/>
      <c r="P102" s="14">
        <v>10</v>
      </c>
      <c r="Q102" s="29" t="s">
        <v>474</v>
      </c>
    </row>
    <row r="103" ht="254" customHeight="1" spans="1:17">
      <c r="A103" s="17">
        <v>86</v>
      </c>
      <c r="B103" s="13" t="s">
        <v>475</v>
      </c>
      <c r="C103" s="20" t="s">
        <v>476</v>
      </c>
      <c r="D103" s="20" t="s">
        <v>477</v>
      </c>
      <c r="E103" s="20" t="s">
        <v>26</v>
      </c>
      <c r="F103" s="20" t="s">
        <v>51</v>
      </c>
      <c r="G103" s="20" t="s">
        <v>478</v>
      </c>
      <c r="H103" s="51" t="s">
        <v>479</v>
      </c>
      <c r="I103" s="64" t="s">
        <v>480</v>
      </c>
      <c r="J103" s="23" t="s">
        <v>481</v>
      </c>
      <c r="K103" s="20">
        <v>60</v>
      </c>
      <c r="L103" s="20">
        <v>60</v>
      </c>
      <c r="M103" s="20">
        <v>0</v>
      </c>
      <c r="N103" s="20">
        <v>0</v>
      </c>
      <c r="O103" s="20">
        <v>0</v>
      </c>
      <c r="P103" s="20"/>
      <c r="Q103" s="23" t="s">
        <v>482</v>
      </c>
    </row>
    <row r="104" ht="273" customHeight="1" spans="1:17">
      <c r="A104" s="17">
        <v>87</v>
      </c>
      <c r="B104" s="20" t="s">
        <v>483</v>
      </c>
      <c r="C104" s="20" t="s">
        <v>484</v>
      </c>
      <c r="D104" s="20" t="s">
        <v>485</v>
      </c>
      <c r="E104" s="20" t="s">
        <v>26</v>
      </c>
      <c r="F104" s="20" t="s">
        <v>51</v>
      </c>
      <c r="G104" s="20" t="s">
        <v>486</v>
      </c>
      <c r="H104" s="52" t="s">
        <v>487</v>
      </c>
      <c r="I104" s="65" t="s">
        <v>488</v>
      </c>
      <c r="J104" s="23" t="s">
        <v>489</v>
      </c>
      <c r="K104" s="20">
        <v>135</v>
      </c>
      <c r="L104" s="20">
        <v>135</v>
      </c>
      <c r="M104" s="20">
        <v>0</v>
      </c>
      <c r="N104" s="20">
        <v>0</v>
      </c>
      <c r="O104" s="20">
        <v>0</v>
      </c>
      <c r="P104" s="20"/>
      <c r="Q104" s="23" t="s">
        <v>490</v>
      </c>
    </row>
    <row r="105" ht="347" customHeight="1" spans="1:17">
      <c r="A105" s="17">
        <v>88</v>
      </c>
      <c r="B105" s="13" t="s">
        <v>491</v>
      </c>
      <c r="C105" s="13" t="s">
        <v>492</v>
      </c>
      <c r="D105" s="13" t="s">
        <v>493</v>
      </c>
      <c r="E105" s="14" t="s">
        <v>26</v>
      </c>
      <c r="F105" s="14" t="s">
        <v>51</v>
      </c>
      <c r="G105" s="14" t="s">
        <v>494</v>
      </c>
      <c r="H105" s="13" t="s">
        <v>495</v>
      </c>
      <c r="I105" s="14" t="s">
        <v>496</v>
      </c>
      <c r="J105" s="29" t="s">
        <v>497</v>
      </c>
      <c r="K105" s="14">
        <v>2505</v>
      </c>
      <c r="L105" s="14">
        <v>1670</v>
      </c>
      <c r="M105" s="14">
        <v>784.9</v>
      </c>
      <c r="N105" s="14">
        <v>50.1</v>
      </c>
      <c r="O105" s="14"/>
      <c r="P105" s="14">
        <v>7</v>
      </c>
      <c r="Q105" s="72" t="s">
        <v>498</v>
      </c>
    </row>
    <row r="106" ht="147" customHeight="1" spans="1:17">
      <c r="A106" s="17">
        <v>89</v>
      </c>
      <c r="B106" s="14" t="s">
        <v>499</v>
      </c>
      <c r="C106" s="14" t="s">
        <v>500</v>
      </c>
      <c r="D106" s="14" t="s">
        <v>501</v>
      </c>
      <c r="E106" s="14" t="s">
        <v>26</v>
      </c>
      <c r="F106" s="14" t="s">
        <v>51</v>
      </c>
      <c r="G106" s="14" t="s">
        <v>502</v>
      </c>
      <c r="H106" s="14" t="s">
        <v>503</v>
      </c>
      <c r="I106" s="14" t="s">
        <v>504</v>
      </c>
      <c r="J106" s="29" t="s">
        <v>505</v>
      </c>
      <c r="K106" s="14">
        <v>192</v>
      </c>
      <c r="L106" s="14">
        <v>128</v>
      </c>
      <c r="M106" s="14">
        <v>60.16</v>
      </c>
      <c r="N106" s="14">
        <v>3.84</v>
      </c>
      <c r="O106" s="14"/>
      <c r="P106" s="14">
        <v>203</v>
      </c>
      <c r="Q106" s="29" t="s">
        <v>506</v>
      </c>
    </row>
    <row r="107" ht="128" customHeight="1" spans="1:17">
      <c r="A107" s="17">
        <v>90</v>
      </c>
      <c r="B107" s="14" t="s">
        <v>507</v>
      </c>
      <c r="C107" s="14" t="s">
        <v>508</v>
      </c>
      <c r="D107" s="14" t="s">
        <v>509</v>
      </c>
      <c r="E107" s="14" t="s">
        <v>75</v>
      </c>
      <c r="F107" s="14" t="s">
        <v>51</v>
      </c>
      <c r="G107" s="14" t="s">
        <v>510</v>
      </c>
      <c r="H107" s="14" t="s">
        <v>511</v>
      </c>
      <c r="I107" s="14" t="s">
        <v>512</v>
      </c>
      <c r="J107" s="29" t="s">
        <v>505</v>
      </c>
      <c r="K107" s="14">
        <v>78</v>
      </c>
      <c r="L107" s="14">
        <v>52</v>
      </c>
      <c r="M107" s="14">
        <v>24.44</v>
      </c>
      <c r="N107" s="14">
        <v>1.56</v>
      </c>
      <c r="O107" s="14"/>
      <c r="P107" s="14">
        <v>78.68</v>
      </c>
      <c r="Q107" s="29" t="s">
        <v>513</v>
      </c>
    </row>
    <row r="108" ht="244" customHeight="1" spans="1:17">
      <c r="A108" s="17">
        <v>91</v>
      </c>
      <c r="B108" s="14" t="s">
        <v>514</v>
      </c>
      <c r="C108" s="14" t="s">
        <v>515</v>
      </c>
      <c r="D108" s="14" t="s">
        <v>516</v>
      </c>
      <c r="E108" s="14" t="s">
        <v>50</v>
      </c>
      <c r="F108" s="14" t="s">
        <v>51</v>
      </c>
      <c r="G108" s="14" t="s">
        <v>517</v>
      </c>
      <c r="H108" s="14" t="s">
        <v>518</v>
      </c>
      <c r="I108" s="14" t="s">
        <v>519</v>
      </c>
      <c r="J108" s="29" t="s">
        <v>505</v>
      </c>
      <c r="K108" s="14">
        <v>90</v>
      </c>
      <c r="L108" s="14">
        <v>60</v>
      </c>
      <c r="M108" s="14">
        <v>28.2</v>
      </c>
      <c r="N108" s="14">
        <v>1.8</v>
      </c>
      <c r="O108" s="14"/>
      <c r="P108" s="14">
        <v>90.62</v>
      </c>
      <c r="Q108" s="29" t="s">
        <v>520</v>
      </c>
    </row>
    <row r="109" ht="383" customHeight="1" spans="1:17">
      <c r="A109" s="17">
        <v>92</v>
      </c>
      <c r="B109" s="14" t="s">
        <v>521</v>
      </c>
      <c r="C109" s="14" t="s">
        <v>522</v>
      </c>
      <c r="D109" s="14" t="s">
        <v>523</v>
      </c>
      <c r="E109" s="14" t="s">
        <v>26</v>
      </c>
      <c r="F109" s="14" t="s">
        <v>51</v>
      </c>
      <c r="G109" s="14" t="s">
        <v>524</v>
      </c>
      <c r="H109" s="14" t="s">
        <v>525</v>
      </c>
      <c r="I109" s="14" t="s">
        <v>526</v>
      </c>
      <c r="J109" s="29" t="s">
        <v>505</v>
      </c>
      <c r="K109" s="14">
        <v>135</v>
      </c>
      <c r="L109" s="14">
        <v>90</v>
      </c>
      <c r="M109" s="14">
        <v>42.3</v>
      </c>
      <c r="N109" s="14">
        <v>2.7</v>
      </c>
      <c r="O109" s="14"/>
      <c r="P109" s="14">
        <v>138.29</v>
      </c>
      <c r="Q109" s="29" t="s">
        <v>527</v>
      </c>
    </row>
    <row r="110" ht="312" customHeight="1" spans="1:17">
      <c r="A110" s="17">
        <v>93</v>
      </c>
      <c r="B110" s="53" t="s">
        <v>528</v>
      </c>
      <c r="C110" s="14" t="s">
        <v>492</v>
      </c>
      <c r="D110" s="14" t="s">
        <v>493</v>
      </c>
      <c r="E110" s="14" t="s">
        <v>26</v>
      </c>
      <c r="F110" s="14" t="s">
        <v>51</v>
      </c>
      <c r="G110" s="13" t="s">
        <v>529</v>
      </c>
      <c r="H110" s="14" t="s">
        <v>530</v>
      </c>
      <c r="I110" s="14" t="s">
        <v>531</v>
      </c>
      <c r="J110" s="29" t="s">
        <v>497</v>
      </c>
      <c r="K110" s="26">
        <v>600</v>
      </c>
      <c r="L110" s="26">
        <v>400</v>
      </c>
      <c r="M110" s="26">
        <v>188</v>
      </c>
      <c r="N110" s="26">
        <v>12</v>
      </c>
      <c r="O110" s="26"/>
      <c r="P110" s="14"/>
      <c r="Q110" s="29" t="s">
        <v>532</v>
      </c>
    </row>
    <row r="111" ht="96" customHeight="1" spans="1:17">
      <c r="A111" s="17">
        <v>94</v>
      </c>
      <c r="B111" s="14" t="s">
        <v>533</v>
      </c>
      <c r="C111" s="14" t="s">
        <v>534</v>
      </c>
      <c r="D111" s="14" t="s">
        <v>535</v>
      </c>
      <c r="E111" s="14" t="s">
        <v>26</v>
      </c>
      <c r="F111" s="54" t="s">
        <v>51</v>
      </c>
      <c r="G111" s="14" t="s">
        <v>536</v>
      </c>
      <c r="H111" s="29" t="s">
        <v>537</v>
      </c>
      <c r="I111" s="14" t="s">
        <v>538</v>
      </c>
      <c r="J111" s="66" t="s">
        <v>539</v>
      </c>
      <c r="K111" s="14">
        <v>366</v>
      </c>
      <c r="L111" s="14">
        <v>87</v>
      </c>
      <c r="M111" s="14">
        <v>279</v>
      </c>
      <c r="N111" s="14"/>
      <c r="O111" s="14"/>
      <c r="P111" s="14"/>
      <c r="Q111" s="73" t="s">
        <v>540</v>
      </c>
    </row>
    <row r="112" ht="36" customHeight="1" spans="1:17">
      <c r="A112" s="55" t="s">
        <v>541</v>
      </c>
      <c r="B112" s="56" t="s">
        <v>542</v>
      </c>
      <c r="C112" s="14"/>
      <c r="D112" s="14"/>
      <c r="E112" s="14"/>
      <c r="F112" s="14"/>
      <c r="G112" s="14"/>
      <c r="H112" s="14"/>
      <c r="I112" s="14"/>
      <c r="J112" s="29"/>
      <c r="K112" s="14">
        <f>SUM(K113:K121)</f>
        <v>2539.2</v>
      </c>
      <c r="L112" s="14">
        <f>SUM(L113:L121)</f>
        <v>1337</v>
      </c>
      <c r="M112" s="14">
        <f>SUM(M113:M121)</f>
        <v>1101.2</v>
      </c>
      <c r="N112" s="14">
        <f>SUM(N113:N121)</f>
        <v>0</v>
      </c>
      <c r="O112" s="14">
        <f>SUM(O113:O121)</f>
        <v>101</v>
      </c>
      <c r="P112" s="14"/>
      <c r="Q112" s="29"/>
    </row>
    <row r="113" ht="53" customHeight="1" spans="1:17">
      <c r="A113" s="26">
        <v>95</v>
      </c>
      <c r="B113" s="13" t="s">
        <v>543</v>
      </c>
      <c r="C113" s="13" t="s">
        <v>544</v>
      </c>
      <c r="D113" s="13" t="s">
        <v>545</v>
      </c>
      <c r="E113" s="14" t="s">
        <v>26</v>
      </c>
      <c r="F113" s="14" t="s">
        <v>51</v>
      </c>
      <c r="G113" s="14" t="s">
        <v>546</v>
      </c>
      <c r="H113" s="15" t="s">
        <v>547</v>
      </c>
      <c r="I113" s="15" t="s">
        <v>547</v>
      </c>
      <c r="J113" s="29" t="s">
        <v>548</v>
      </c>
      <c r="K113" s="14">
        <v>658</v>
      </c>
      <c r="L113" s="14">
        <v>557</v>
      </c>
      <c r="M113" s="14"/>
      <c r="N113" s="14"/>
      <c r="O113" s="14">
        <v>101</v>
      </c>
      <c r="P113" s="14"/>
      <c r="Q113" s="32" t="s">
        <v>549</v>
      </c>
    </row>
    <row r="114" ht="69" customHeight="1" spans="1:17">
      <c r="A114" s="26">
        <v>96</v>
      </c>
      <c r="B114" s="14" t="s">
        <v>550</v>
      </c>
      <c r="C114" s="14" t="s">
        <v>544</v>
      </c>
      <c r="D114" s="14" t="s">
        <v>545</v>
      </c>
      <c r="E114" s="14" t="s">
        <v>26</v>
      </c>
      <c r="F114" s="14" t="s">
        <v>51</v>
      </c>
      <c r="G114" s="14" t="s">
        <v>546</v>
      </c>
      <c r="H114" s="14" t="s">
        <v>551</v>
      </c>
      <c r="I114" s="14" t="s">
        <v>552</v>
      </c>
      <c r="J114" s="29" t="s">
        <v>548</v>
      </c>
      <c r="K114" s="14">
        <v>60</v>
      </c>
      <c r="L114" s="14">
        <v>60</v>
      </c>
      <c r="M114" s="14"/>
      <c r="N114" s="14"/>
      <c r="O114" s="14"/>
      <c r="P114" s="14"/>
      <c r="Q114" s="29" t="s">
        <v>553</v>
      </c>
    </row>
    <row r="115" ht="54.95" customHeight="1" spans="1:17">
      <c r="A115" s="26">
        <v>97</v>
      </c>
      <c r="B115" s="14" t="s">
        <v>554</v>
      </c>
      <c r="C115" s="14" t="s">
        <v>544</v>
      </c>
      <c r="D115" s="14" t="s">
        <v>545</v>
      </c>
      <c r="E115" s="14"/>
      <c r="F115" s="14" t="s">
        <v>555</v>
      </c>
      <c r="G115" s="14" t="s">
        <v>556</v>
      </c>
      <c r="H115" s="14" t="s">
        <v>557</v>
      </c>
      <c r="I115" s="14"/>
      <c r="J115" s="29"/>
      <c r="K115" s="14">
        <v>22</v>
      </c>
      <c r="L115" s="14"/>
      <c r="M115" s="14">
        <v>22</v>
      </c>
      <c r="N115" s="14"/>
      <c r="O115" s="14"/>
      <c r="P115" s="14"/>
      <c r="Q115" s="29" t="s">
        <v>558</v>
      </c>
    </row>
    <row r="116" ht="44" customHeight="1" spans="1:17">
      <c r="A116" s="26">
        <v>98</v>
      </c>
      <c r="B116" s="14" t="s">
        <v>559</v>
      </c>
      <c r="C116" s="14" t="s">
        <v>544</v>
      </c>
      <c r="D116" s="14" t="s">
        <v>545</v>
      </c>
      <c r="E116" s="14"/>
      <c r="F116" s="14"/>
      <c r="G116" s="14" t="s">
        <v>560</v>
      </c>
      <c r="H116" s="14" t="s">
        <v>561</v>
      </c>
      <c r="I116" s="14"/>
      <c r="J116" s="29"/>
      <c r="K116" s="14">
        <v>5</v>
      </c>
      <c r="L116" s="14"/>
      <c r="M116" s="14">
        <v>5</v>
      </c>
      <c r="N116" s="14"/>
      <c r="O116" s="14"/>
      <c r="P116" s="14"/>
      <c r="Q116" s="29" t="s">
        <v>562</v>
      </c>
    </row>
    <row r="117" ht="128" customHeight="1" spans="1:17">
      <c r="A117" s="26">
        <v>99</v>
      </c>
      <c r="B117" s="13" t="s">
        <v>563</v>
      </c>
      <c r="C117" s="14" t="s">
        <v>544</v>
      </c>
      <c r="D117" s="14" t="s">
        <v>545</v>
      </c>
      <c r="E117" s="14" t="s">
        <v>75</v>
      </c>
      <c r="F117" s="14" t="s">
        <v>564</v>
      </c>
      <c r="G117" s="29" t="s">
        <v>565</v>
      </c>
      <c r="H117" s="13" t="s">
        <v>566</v>
      </c>
      <c r="I117" s="14" t="s">
        <v>567</v>
      </c>
      <c r="J117" s="29" t="s">
        <v>568</v>
      </c>
      <c r="K117" s="14">
        <v>200</v>
      </c>
      <c r="L117" s="14"/>
      <c r="M117" s="14">
        <v>200</v>
      </c>
      <c r="N117" s="14"/>
      <c r="O117" s="14"/>
      <c r="P117" s="14"/>
      <c r="Q117" s="29" t="s">
        <v>569</v>
      </c>
    </row>
    <row r="118" ht="121" customHeight="1" spans="1:17">
      <c r="A118" s="26">
        <v>100</v>
      </c>
      <c r="B118" s="13" t="s">
        <v>563</v>
      </c>
      <c r="C118" s="14" t="s">
        <v>544</v>
      </c>
      <c r="D118" s="14" t="s">
        <v>545</v>
      </c>
      <c r="E118" s="14" t="s">
        <v>75</v>
      </c>
      <c r="F118" s="14" t="s">
        <v>564</v>
      </c>
      <c r="G118" s="29" t="s">
        <v>570</v>
      </c>
      <c r="H118" s="13" t="s">
        <v>571</v>
      </c>
      <c r="I118" s="14" t="s">
        <v>572</v>
      </c>
      <c r="J118" s="29" t="s">
        <v>568</v>
      </c>
      <c r="K118" s="14">
        <v>500</v>
      </c>
      <c r="L118" s="14"/>
      <c r="M118" s="14">
        <v>500</v>
      </c>
      <c r="N118" s="14"/>
      <c r="O118" s="14"/>
      <c r="P118" s="14"/>
      <c r="Q118" s="29" t="s">
        <v>573</v>
      </c>
    </row>
    <row r="119" ht="63" customHeight="1" spans="1:17">
      <c r="A119" s="26">
        <v>101</v>
      </c>
      <c r="B119" s="28" t="s">
        <v>574</v>
      </c>
      <c r="C119" s="33" t="s">
        <v>544</v>
      </c>
      <c r="D119" s="33" t="s">
        <v>545</v>
      </c>
      <c r="E119" s="33" t="s">
        <v>58</v>
      </c>
      <c r="F119" s="33" t="s">
        <v>564</v>
      </c>
      <c r="G119" s="33" t="s">
        <v>575</v>
      </c>
      <c r="H119" s="28" t="s">
        <v>576</v>
      </c>
      <c r="I119" s="28" t="s">
        <v>576</v>
      </c>
      <c r="J119" s="67" t="s">
        <v>253</v>
      </c>
      <c r="K119" s="33">
        <v>0.8</v>
      </c>
      <c r="L119" s="33"/>
      <c r="M119" s="33">
        <v>0.8</v>
      </c>
      <c r="N119" s="33"/>
      <c r="O119" s="33"/>
      <c r="P119" s="33"/>
      <c r="Q119" s="67" t="s">
        <v>577</v>
      </c>
    </row>
    <row r="120" ht="47" customHeight="1" spans="1:17">
      <c r="A120" s="26">
        <v>102</v>
      </c>
      <c r="B120" s="13" t="s">
        <v>578</v>
      </c>
      <c r="C120" s="13" t="s">
        <v>544</v>
      </c>
      <c r="D120" s="13" t="s">
        <v>545</v>
      </c>
      <c r="E120" s="14" t="s">
        <v>26</v>
      </c>
      <c r="F120" s="14" t="s">
        <v>51</v>
      </c>
      <c r="G120" s="14" t="s">
        <v>579</v>
      </c>
      <c r="H120" s="15" t="s">
        <v>580</v>
      </c>
      <c r="I120" s="15"/>
      <c r="J120" s="29" t="s">
        <v>581</v>
      </c>
      <c r="K120" s="14">
        <v>35</v>
      </c>
      <c r="L120" s="14"/>
      <c r="M120" s="14">
        <v>35</v>
      </c>
      <c r="N120" s="14"/>
      <c r="O120" s="14"/>
      <c r="P120" s="14"/>
      <c r="Q120" s="29" t="s">
        <v>582</v>
      </c>
    </row>
    <row r="121" ht="50" customHeight="1" spans="1:17">
      <c r="A121" s="26">
        <v>103</v>
      </c>
      <c r="B121" s="57" t="s">
        <v>583</v>
      </c>
      <c r="C121" s="57" t="s">
        <v>544</v>
      </c>
      <c r="D121" s="57" t="s">
        <v>545</v>
      </c>
      <c r="E121" s="57" t="s">
        <v>26</v>
      </c>
      <c r="F121" s="57" t="s">
        <v>564</v>
      </c>
      <c r="G121" s="57" t="s">
        <v>584</v>
      </c>
      <c r="H121" s="58" t="s">
        <v>585</v>
      </c>
      <c r="I121" s="58" t="s">
        <v>586</v>
      </c>
      <c r="J121" s="68" t="s">
        <v>548</v>
      </c>
      <c r="K121" s="57">
        <f>SUM(L121:O121)</f>
        <v>1058.4</v>
      </c>
      <c r="L121" s="57">
        <v>720</v>
      </c>
      <c r="M121" s="57">
        <v>338.4</v>
      </c>
      <c r="N121" s="57"/>
      <c r="O121" s="57"/>
      <c r="P121" s="58"/>
      <c r="Q121" s="68" t="s">
        <v>586</v>
      </c>
    </row>
    <row r="122" ht="33" customHeight="1" spans="1:17">
      <c r="A122" s="55" t="s">
        <v>587</v>
      </c>
      <c r="B122" s="56" t="s">
        <v>588</v>
      </c>
      <c r="C122" s="14"/>
      <c r="D122" s="14"/>
      <c r="E122" s="14"/>
      <c r="F122" s="14"/>
      <c r="G122" s="14"/>
      <c r="H122" s="14"/>
      <c r="I122" s="14"/>
      <c r="J122" s="29"/>
      <c r="K122" s="14">
        <f>SUM(K123:K128)</f>
        <v>5458</v>
      </c>
      <c r="L122" s="14">
        <f>SUM(L123:L128)</f>
        <v>2798</v>
      </c>
      <c r="M122" s="14">
        <f>SUM(M123:M128)</f>
        <v>2660</v>
      </c>
      <c r="N122" s="14">
        <f>SUM(N123:N128)</f>
        <v>0</v>
      </c>
      <c r="O122" s="14">
        <f>SUM(O123:O128)</f>
        <v>0</v>
      </c>
      <c r="P122" s="14"/>
      <c r="Q122" s="29"/>
    </row>
    <row r="123" ht="142" customHeight="1" spans="1:17">
      <c r="A123" s="26">
        <v>104</v>
      </c>
      <c r="B123" s="24" t="s">
        <v>589</v>
      </c>
      <c r="C123" s="24" t="s">
        <v>590</v>
      </c>
      <c r="D123" s="24" t="s">
        <v>591</v>
      </c>
      <c r="E123" s="24" t="s">
        <v>75</v>
      </c>
      <c r="F123" s="24" t="s">
        <v>592</v>
      </c>
      <c r="G123" s="24" t="s">
        <v>593</v>
      </c>
      <c r="H123" s="24" t="s">
        <v>594</v>
      </c>
      <c r="I123" s="24" t="s">
        <v>595</v>
      </c>
      <c r="J123" s="69" t="s">
        <v>596</v>
      </c>
      <c r="K123" s="24">
        <v>789</v>
      </c>
      <c r="L123" s="24"/>
      <c r="M123" s="24">
        <v>789</v>
      </c>
      <c r="N123" s="70"/>
      <c r="O123" s="70"/>
      <c r="P123" s="24"/>
      <c r="Q123" s="69" t="s">
        <v>597</v>
      </c>
    </row>
    <row r="124" ht="152" customHeight="1" spans="1:17">
      <c r="A124" s="26">
        <v>105</v>
      </c>
      <c r="B124" s="24" t="s">
        <v>598</v>
      </c>
      <c r="C124" s="24" t="s">
        <v>590</v>
      </c>
      <c r="D124" s="24" t="s">
        <v>591</v>
      </c>
      <c r="E124" s="24" t="s">
        <v>75</v>
      </c>
      <c r="F124" s="24" t="s">
        <v>592</v>
      </c>
      <c r="G124" s="24" t="s">
        <v>599</v>
      </c>
      <c r="H124" s="24" t="s">
        <v>600</v>
      </c>
      <c r="I124" s="24" t="s">
        <v>601</v>
      </c>
      <c r="J124" s="24" t="s">
        <v>596</v>
      </c>
      <c r="K124" s="24">
        <v>2320</v>
      </c>
      <c r="L124" s="24">
        <v>1307</v>
      </c>
      <c r="M124" s="24">
        <v>1013</v>
      </c>
      <c r="N124" s="70"/>
      <c r="O124" s="70"/>
      <c r="P124" s="24"/>
      <c r="Q124" s="69" t="s">
        <v>602</v>
      </c>
    </row>
    <row r="125" ht="160" customHeight="1" spans="1:17">
      <c r="A125" s="26">
        <v>106</v>
      </c>
      <c r="B125" s="59" t="s">
        <v>603</v>
      </c>
      <c r="C125" s="59" t="s">
        <v>590</v>
      </c>
      <c r="D125" s="59" t="s">
        <v>591</v>
      </c>
      <c r="E125" s="59" t="s">
        <v>75</v>
      </c>
      <c r="F125" s="59" t="s">
        <v>592</v>
      </c>
      <c r="G125" s="59" t="s">
        <v>604</v>
      </c>
      <c r="H125" s="59" t="s">
        <v>600</v>
      </c>
      <c r="I125" s="59" t="s">
        <v>605</v>
      </c>
      <c r="J125" s="59" t="s">
        <v>596</v>
      </c>
      <c r="K125" s="24">
        <f t="shared" ref="K124:K128" si="4">L125+M125</f>
        <v>629.1585</v>
      </c>
      <c r="L125" s="59">
        <v>629.1585</v>
      </c>
      <c r="M125" s="24"/>
      <c r="N125" s="70"/>
      <c r="O125" s="70"/>
      <c r="P125" s="24"/>
      <c r="Q125" s="69" t="s">
        <v>606</v>
      </c>
    </row>
    <row r="126" ht="156" customHeight="1" spans="1:17">
      <c r="A126" s="26">
        <v>107</v>
      </c>
      <c r="B126" s="24" t="s">
        <v>607</v>
      </c>
      <c r="C126" s="24" t="s">
        <v>590</v>
      </c>
      <c r="D126" s="24" t="s">
        <v>591</v>
      </c>
      <c r="E126" s="24" t="s">
        <v>75</v>
      </c>
      <c r="F126" s="24" t="s">
        <v>592</v>
      </c>
      <c r="G126" s="24" t="s">
        <v>608</v>
      </c>
      <c r="H126" s="60" t="s">
        <v>609</v>
      </c>
      <c r="I126" s="24" t="s">
        <v>610</v>
      </c>
      <c r="J126" s="24" t="s">
        <v>596</v>
      </c>
      <c r="K126" s="71">
        <f t="shared" si="4"/>
        <v>466.4548</v>
      </c>
      <c r="L126" s="24">
        <v>466.4548</v>
      </c>
      <c r="M126" s="24"/>
      <c r="N126" s="70"/>
      <c r="O126" s="70"/>
      <c r="P126" s="24"/>
      <c r="Q126" s="69" t="s">
        <v>611</v>
      </c>
    </row>
    <row r="127" ht="155" customHeight="1" spans="1:17">
      <c r="A127" s="26">
        <v>108</v>
      </c>
      <c r="B127" s="61" t="s">
        <v>612</v>
      </c>
      <c r="C127" s="61" t="s">
        <v>590</v>
      </c>
      <c r="D127" s="61" t="s">
        <v>591</v>
      </c>
      <c r="E127" s="61" t="s">
        <v>75</v>
      </c>
      <c r="F127" s="61" t="s">
        <v>592</v>
      </c>
      <c r="G127" s="61" t="s">
        <v>613</v>
      </c>
      <c r="H127" s="61" t="s">
        <v>614</v>
      </c>
      <c r="I127" s="61">
        <v>61.386</v>
      </c>
      <c r="J127" s="61" t="s">
        <v>596</v>
      </c>
      <c r="K127" s="24">
        <f t="shared" si="4"/>
        <v>757.2876</v>
      </c>
      <c r="L127" s="24">
        <v>395.3867</v>
      </c>
      <c r="M127" s="24">
        <v>361.9009</v>
      </c>
      <c r="N127" s="70"/>
      <c r="O127" s="70"/>
      <c r="P127" s="24"/>
      <c r="Q127" s="69" t="s">
        <v>615</v>
      </c>
    </row>
    <row r="128" ht="143" customHeight="1" spans="1:17">
      <c r="A128" s="26">
        <v>109</v>
      </c>
      <c r="B128" s="24" t="s">
        <v>616</v>
      </c>
      <c r="C128" s="24" t="s">
        <v>590</v>
      </c>
      <c r="D128" s="24" t="s">
        <v>591</v>
      </c>
      <c r="E128" s="24" t="s">
        <v>75</v>
      </c>
      <c r="F128" s="24" t="s">
        <v>592</v>
      </c>
      <c r="G128" s="24" t="s">
        <v>476</v>
      </c>
      <c r="H128" s="24" t="s">
        <v>600</v>
      </c>
      <c r="I128" s="24" t="s">
        <v>617</v>
      </c>
      <c r="J128" s="24" t="s">
        <v>596</v>
      </c>
      <c r="K128" s="24">
        <f t="shared" si="4"/>
        <v>496.0991</v>
      </c>
      <c r="L128" s="24"/>
      <c r="M128" s="24">
        <v>496.0991</v>
      </c>
      <c r="N128" s="70"/>
      <c r="O128" s="70"/>
      <c r="P128" s="24"/>
      <c r="Q128" s="69" t="s">
        <v>618</v>
      </c>
    </row>
    <row r="129" ht="31" customHeight="1" spans="1:17">
      <c r="A129" s="55" t="s">
        <v>619</v>
      </c>
      <c r="B129" s="56" t="s">
        <v>620</v>
      </c>
      <c r="C129" s="14"/>
      <c r="D129" s="14"/>
      <c r="E129" s="14"/>
      <c r="F129" s="14"/>
      <c r="G129" s="14"/>
      <c r="H129" s="14"/>
      <c r="I129" s="16"/>
      <c r="J129" s="45"/>
      <c r="K129" s="16">
        <f>SUM(K130:K137)</f>
        <v>308.0997</v>
      </c>
      <c r="L129" s="16">
        <f>SUM(L130:L137)</f>
        <v>8.0997</v>
      </c>
      <c r="M129" s="16">
        <f>SUM(M130:M137)</f>
        <v>0</v>
      </c>
      <c r="N129" s="16">
        <f>SUM(N130:N137)</f>
        <v>0</v>
      </c>
      <c r="O129" s="16">
        <f>SUM(O130:O137)</f>
        <v>300</v>
      </c>
      <c r="P129" s="14"/>
      <c r="Q129" s="29"/>
    </row>
    <row r="130" ht="74" customHeight="1" spans="1:17">
      <c r="A130" s="26">
        <v>110</v>
      </c>
      <c r="B130" s="13" t="s">
        <v>621</v>
      </c>
      <c r="C130" s="13" t="s">
        <v>622</v>
      </c>
      <c r="D130" s="13" t="s">
        <v>623</v>
      </c>
      <c r="E130" s="14" t="s">
        <v>26</v>
      </c>
      <c r="F130" s="14" t="s">
        <v>51</v>
      </c>
      <c r="G130" s="14" t="s">
        <v>624</v>
      </c>
      <c r="H130" s="15" t="s">
        <v>625</v>
      </c>
      <c r="I130" s="14" t="s">
        <v>626</v>
      </c>
      <c r="J130" s="29" t="s">
        <v>627</v>
      </c>
      <c r="K130" s="14">
        <v>1.1571</v>
      </c>
      <c r="L130" s="14">
        <v>1.1571</v>
      </c>
      <c r="M130" s="14"/>
      <c r="N130" s="14"/>
      <c r="O130" s="77"/>
      <c r="P130" s="14"/>
      <c r="Q130" s="32" t="s">
        <v>628</v>
      </c>
    </row>
    <row r="131" ht="60" customHeight="1" spans="1:17">
      <c r="A131" s="26">
        <v>111</v>
      </c>
      <c r="B131" s="14" t="s">
        <v>629</v>
      </c>
      <c r="C131" s="13" t="s">
        <v>622</v>
      </c>
      <c r="D131" s="13" t="s">
        <v>623</v>
      </c>
      <c r="E131" s="14" t="s">
        <v>26</v>
      </c>
      <c r="F131" s="14" t="s">
        <v>51</v>
      </c>
      <c r="G131" s="14" t="s">
        <v>624</v>
      </c>
      <c r="H131" s="15" t="s">
        <v>625</v>
      </c>
      <c r="I131" s="14" t="s">
        <v>630</v>
      </c>
      <c r="J131" s="29" t="s">
        <v>627</v>
      </c>
      <c r="K131" s="14">
        <v>1.1571</v>
      </c>
      <c r="L131" s="14">
        <v>1.1571</v>
      </c>
      <c r="M131" s="14"/>
      <c r="N131" s="14"/>
      <c r="O131" s="77"/>
      <c r="P131" s="14"/>
      <c r="Q131" s="32" t="s">
        <v>628</v>
      </c>
    </row>
    <row r="132" ht="55" customHeight="1" spans="1:17">
      <c r="A132" s="26">
        <v>112</v>
      </c>
      <c r="B132" s="14" t="s">
        <v>631</v>
      </c>
      <c r="C132" s="13" t="s">
        <v>622</v>
      </c>
      <c r="D132" s="13" t="s">
        <v>623</v>
      </c>
      <c r="E132" s="14" t="s">
        <v>26</v>
      </c>
      <c r="F132" s="14" t="s">
        <v>51</v>
      </c>
      <c r="G132" s="13" t="s">
        <v>632</v>
      </c>
      <c r="H132" s="15" t="s">
        <v>633</v>
      </c>
      <c r="I132" s="14" t="s">
        <v>634</v>
      </c>
      <c r="J132" s="14" t="s">
        <v>55</v>
      </c>
      <c r="K132" s="14">
        <v>1.1571</v>
      </c>
      <c r="L132" s="14">
        <v>1.1571</v>
      </c>
      <c r="M132" s="14"/>
      <c r="N132" s="14"/>
      <c r="O132" s="77"/>
      <c r="P132" s="14"/>
      <c r="Q132" s="32" t="s">
        <v>628</v>
      </c>
    </row>
    <row r="133" ht="52" customHeight="1" spans="1:17">
      <c r="A133" s="26">
        <v>113</v>
      </c>
      <c r="B133" s="14" t="s">
        <v>635</v>
      </c>
      <c r="C133" s="13" t="s">
        <v>622</v>
      </c>
      <c r="D133" s="13" t="s">
        <v>623</v>
      </c>
      <c r="E133" s="14" t="s">
        <v>26</v>
      </c>
      <c r="F133" s="14" t="s">
        <v>51</v>
      </c>
      <c r="G133" s="13" t="s">
        <v>636</v>
      </c>
      <c r="H133" s="15" t="s">
        <v>637</v>
      </c>
      <c r="I133" s="14" t="s">
        <v>638</v>
      </c>
      <c r="J133" s="29" t="s">
        <v>627</v>
      </c>
      <c r="K133" s="14">
        <v>1.1571</v>
      </c>
      <c r="L133" s="14">
        <v>1.1571</v>
      </c>
      <c r="M133" s="14"/>
      <c r="N133" s="14"/>
      <c r="O133" s="77"/>
      <c r="P133" s="14"/>
      <c r="Q133" s="32" t="s">
        <v>628</v>
      </c>
    </row>
    <row r="134" ht="49" customHeight="1" spans="1:17">
      <c r="A134" s="26">
        <v>114</v>
      </c>
      <c r="B134" s="13" t="s">
        <v>639</v>
      </c>
      <c r="C134" s="13" t="s">
        <v>622</v>
      </c>
      <c r="D134" s="13" t="s">
        <v>623</v>
      </c>
      <c r="E134" s="14" t="s">
        <v>26</v>
      </c>
      <c r="F134" s="14" t="s">
        <v>51</v>
      </c>
      <c r="G134" s="13" t="s">
        <v>640</v>
      </c>
      <c r="H134" s="15" t="s">
        <v>637</v>
      </c>
      <c r="I134" s="14" t="s">
        <v>641</v>
      </c>
      <c r="J134" s="14" t="s">
        <v>55</v>
      </c>
      <c r="K134" s="14">
        <v>1.1571</v>
      </c>
      <c r="L134" s="14">
        <v>1.1571</v>
      </c>
      <c r="M134" s="14"/>
      <c r="N134" s="14"/>
      <c r="O134" s="77"/>
      <c r="P134" s="14"/>
      <c r="Q134" s="32" t="s">
        <v>628</v>
      </c>
    </row>
    <row r="135" ht="58" customHeight="1" spans="1:17">
      <c r="A135" s="26">
        <v>115</v>
      </c>
      <c r="B135" s="13" t="s">
        <v>642</v>
      </c>
      <c r="C135" s="13" t="s">
        <v>622</v>
      </c>
      <c r="D135" s="13" t="s">
        <v>623</v>
      </c>
      <c r="E135" s="14" t="s">
        <v>26</v>
      </c>
      <c r="F135" s="14" t="s">
        <v>51</v>
      </c>
      <c r="G135" s="13" t="s">
        <v>643</v>
      </c>
      <c r="H135" s="15" t="s">
        <v>637</v>
      </c>
      <c r="I135" s="14" t="s">
        <v>644</v>
      </c>
      <c r="J135" s="14" t="s">
        <v>55</v>
      </c>
      <c r="K135" s="14">
        <v>1.1571</v>
      </c>
      <c r="L135" s="14">
        <v>1.1571</v>
      </c>
      <c r="M135" s="14"/>
      <c r="N135" s="14"/>
      <c r="O135" s="77"/>
      <c r="P135" s="14"/>
      <c r="Q135" s="32" t="s">
        <v>628</v>
      </c>
    </row>
    <row r="136" ht="59" customHeight="1" spans="1:17">
      <c r="A136" s="26">
        <v>116</v>
      </c>
      <c r="B136" s="74" t="s">
        <v>645</v>
      </c>
      <c r="C136" s="13" t="s">
        <v>646</v>
      </c>
      <c r="D136" s="13" t="s">
        <v>623</v>
      </c>
      <c r="E136" s="13" t="s">
        <v>26</v>
      </c>
      <c r="F136" s="13" t="s">
        <v>51</v>
      </c>
      <c r="G136" s="13" t="s">
        <v>647</v>
      </c>
      <c r="H136" s="13" t="s">
        <v>637</v>
      </c>
      <c r="I136" s="13" t="s">
        <v>648</v>
      </c>
      <c r="J136" s="32" t="s">
        <v>649</v>
      </c>
      <c r="K136" s="14">
        <v>1.1571</v>
      </c>
      <c r="L136" s="14">
        <v>1.1571</v>
      </c>
      <c r="M136" s="14"/>
      <c r="N136" s="14"/>
      <c r="O136" s="62"/>
      <c r="P136" s="14"/>
      <c r="Q136" s="32" t="s">
        <v>628</v>
      </c>
    </row>
    <row r="137" ht="46" customHeight="1" spans="1:17">
      <c r="A137" s="26">
        <v>117</v>
      </c>
      <c r="B137" s="14" t="s">
        <v>650</v>
      </c>
      <c r="C137" s="14" t="s">
        <v>651</v>
      </c>
      <c r="D137" s="14" t="s">
        <v>88</v>
      </c>
      <c r="E137" s="14" t="s">
        <v>26</v>
      </c>
      <c r="F137" s="14" t="s">
        <v>191</v>
      </c>
      <c r="G137" s="14" t="s">
        <v>42</v>
      </c>
      <c r="H137" s="14" t="s">
        <v>652</v>
      </c>
      <c r="I137" s="14" t="s">
        <v>653</v>
      </c>
      <c r="J137" s="14" t="s">
        <v>226</v>
      </c>
      <c r="K137" s="14">
        <v>300</v>
      </c>
      <c r="L137" s="14"/>
      <c r="M137" s="14"/>
      <c r="N137" s="14"/>
      <c r="O137" s="14">
        <v>300</v>
      </c>
      <c r="P137" s="14"/>
      <c r="Q137" s="29" t="s">
        <v>654</v>
      </c>
    </row>
    <row r="138" ht="14.25" spans="1:16">
      <c r="A138" s="75"/>
      <c r="B138" s="54"/>
      <c r="C138" s="54"/>
      <c r="D138" s="54"/>
      <c r="E138" s="54"/>
      <c r="F138" s="54"/>
      <c r="G138" s="54"/>
      <c r="H138" s="75"/>
      <c r="I138" s="75"/>
      <c r="J138" s="78"/>
      <c r="K138" s="75"/>
      <c r="L138" s="75"/>
      <c r="M138" s="75"/>
      <c r="N138" s="75"/>
      <c r="O138" s="75"/>
      <c r="P138" s="75"/>
    </row>
    <row r="139" spans="1:16">
      <c r="A139" s="76"/>
      <c r="H139" s="76"/>
      <c r="I139" s="76"/>
      <c r="K139" s="76"/>
      <c r="L139" s="76"/>
      <c r="M139" s="76"/>
      <c r="N139" s="76"/>
      <c r="O139" s="76"/>
      <c r="P139" s="76"/>
    </row>
  </sheetData>
  <mergeCells count="29">
    <mergeCell ref="A1:Q1"/>
    <mergeCell ref="P2:Q2"/>
    <mergeCell ref="B3:J3"/>
    <mergeCell ref="K3:O3"/>
    <mergeCell ref="K4:O4"/>
    <mergeCell ref="A3:A5"/>
    <mergeCell ref="A34:A35"/>
    <mergeCell ref="A36:A38"/>
    <mergeCell ref="A39:A40"/>
    <mergeCell ref="B4:B5"/>
    <mergeCell ref="B34:B35"/>
    <mergeCell ref="B36:B38"/>
    <mergeCell ref="B39:B40"/>
    <mergeCell ref="C4:C5"/>
    <mergeCell ref="C36:C38"/>
    <mergeCell ref="C39:C40"/>
    <mergeCell ref="D4:D5"/>
    <mergeCell ref="D36:D38"/>
    <mergeCell ref="D39:D40"/>
    <mergeCell ref="E4:E5"/>
    <mergeCell ref="F4:F5"/>
    <mergeCell ref="G4:G5"/>
    <mergeCell ref="G39:G41"/>
    <mergeCell ref="H4:H5"/>
    <mergeCell ref="I4:I5"/>
    <mergeCell ref="J4:J5"/>
    <mergeCell ref="P3:P5"/>
    <mergeCell ref="Q3:Q5"/>
    <mergeCell ref="Q34:Q35"/>
  </mergeCells>
  <pageMargins left="0.471527777777778" right="0.432638888888889" top="0.786805555555556" bottom="0.786805555555556" header="0.393055555555556" footer="0.393055555555556"/>
  <pageSetup paperSize="9" scale="60" orientation="landscape" horizontalDpi="600"/>
  <headerFooter>
    <oddFooter>&amp;C&amp;14第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LINA</cp:lastModifiedBy>
  <dcterms:created xsi:type="dcterms:W3CDTF">2017-07-05T01:52:00Z</dcterms:created>
  <dcterms:modified xsi:type="dcterms:W3CDTF">2018-09-03T00:53:03Z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