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definedNames>
    <definedName name="_xlnm.Print_Area" localSheetId="0">Sheet1!$A$1:$P$98</definedName>
    <definedName name="_xlnm.Print_Titles" localSheetId="0">Sheet1!$1:$3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<sst xmlns="http://schemas.openxmlformats.org/spreadsheetml/2006/main" count="835" uniqueCount="339">
  <si>
    <t>吉县2020年统筹整合财政资金安排建设项目表</t>
  </si>
  <si>
    <t>序号</t>
  </si>
  <si>
    <t>项目
名称</t>
  </si>
  <si>
    <t>项目实施单位</t>
  </si>
  <si>
    <t>主管单位</t>
  </si>
  <si>
    <t>责任人</t>
  </si>
  <si>
    <t>建设
地址</t>
  </si>
  <si>
    <t>主要建设内容</t>
  </si>
  <si>
    <t>建设
规模</t>
  </si>
  <si>
    <t>开工及完工时间</t>
  </si>
  <si>
    <t xml:space="preserve"> 整合资金</t>
  </si>
  <si>
    <t>项目补助标准</t>
  </si>
  <si>
    <t>新增经济效益和扶贫效益</t>
  </si>
  <si>
    <t>小计</t>
  </si>
  <si>
    <t>中央</t>
  </si>
  <si>
    <t>省</t>
  </si>
  <si>
    <t>市</t>
  </si>
  <si>
    <t>县</t>
  </si>
  <si>
    <t>总合计</t>
  </si>
  <si>
    <t>一</t>
  </si>
  <si>
    <t>生态发展
项目</t>
  </si>
  <si>
    <t>2020年中央财政天保工程区森林管护补助资金</t>
  </si>
  <si>
    <t>吉县林业局</t>
  </si>
  <si>
    <t>冯星</t>
  </si>
  <si>
    <t>全县</t>
  </si>
  <si>
    <t>对全县天然林地进行管护。人员管护劳务补助、公用经费、相关设施建设维护费、设备购置费等</t>
  </si>
  <si>
    <t>实施天然林保护面积91.55万亩</t>
  </si>
  <si>
    <t>2020.01—2020.12</t>
  </si>
  <si>
    <t>2.58元/亩</t>
  </si>
  <si>
    <t>91.55万亩森林得到保护，管护中聘用建档立卡贫困护林员管护，带动每户1口人3500元管护劳务收入。</t>
  </si>
  <si>
    <t>2020年中央财政森林生态效益补助资金</t>
  </si>
  <si>
    <t>对全县公益林进行管护。国有管护人员劳务补助、集体和个人管护经济补偿、国有林场托管补助、其他有关支出等</t>
  </si>
  <si>
    <t>实施国家公益林保护45.62万</t>
  </si>
  <si>
    <t>15.75元/亩</t>
  </si>
  <si>
    <t>45.62万亩国家公益林得到保护，管护中聘用建档立卡贫困护林员管护，带动每户1口人3500元管护劳务收入。</t>
  </si>
  <si>
    <t>2020年永久性公益林补助资金</t>
  </si>
  <si>
    <t>车城乡、吉昌镇、东城乡、中垛乡</t>
  </si>
  <si>
    <t>对全县永久性公益林进行补助，集体和个人经济补偿、管护人员劳务补助、其他支出</t>
  </si>
  <si>
    <t>实施永久性公益林保护0.82万亩</t>
  </si>
  <si>
    <t>2.60元/亩</t>
  </si>
  <si>
    <t>0.82万亩永久性公益林得到保护，管护中聘用建档立卡贫困护林员管护，管护中聘用建档立卡贫困护林员管护，带动每户1口人3500元管护劳务收入。</t>
  </si>
  <si>
    <t>2020年未成林造林地管护资源</t>
  </si>
  <si>
    <t>对全县未成林地进行管护及管护人员劳务补助发放</t>
  </si>
  <si>
    <t>实施未成林地管护9.4万亩。</t>
  </si>
  <si>
    <t>10元/亩</t>
  </si>
  <si>
    <t>9.4万亩永久性公益林得到保护，管护中聘用建档立卡贫困护林员管护，管护中聘用建档立卡贫困护林员管护，带动每户1口人3500元管护劳务收入。</t>
  </si>
  <si>
    <t>2020年中央财政林业有害生物防治</t>
  </si>
  <si>
    <t>白福忠</t>
  </si>
  <si>
    <t>壶口镇留村车城乡曹井村</t>
  </si>
  <si>
    <t>鼠兔害防治</t>
  </si>
  <si>
    <t>5000亩</t>
  </si>
  <si>
    <t>2020.04-2020.07</t>
  </si>
  <si>
    <t>20元/亩</t>
  </si>
  <si>
    <t>带动贫困户每户增收3000元</t>
  </si>
  <si>
    <t>2020年林业有害生物防治和监测预防</t>
  </si>
  <si>
    <t>车城乡兰家河、曹井、小叶岭、柏山寺东石泉、吉昌镇马家河、中垛马连滩、高速出省口、管头山森林公园</t>
  </si>
  <si>
    <t>防治红脂大小蠹、中华鼢鼠，预防监测松材线虫病、美国白蛾</t>
  </si>
  <si>
    <t>防治7500亩，预防监测4000亩</t>
  </si>
  <si>
    <t xml:space="preserve">2020.04-2020.09  </t>
  </si>
  <si>
    <t>吉县国家刺槐良种基地良种培育补助项目</t>
  </si>
  <si>
    <t>吉县刺槐种子园</t>
  </si>
  <si>
    <t>牛东升</t>
  </si>
  <si>
    <t>吉县车城乡白子沟</t>
  </si>
  <si>
    <t>割灌除草、施肥修剪、病虫害防治、林道维修、良种采集 、处理、检验、贮藏保管、初级种子园矮化丰产实验材料、管理调查、科技支撑、档案管理等。</t>
  </si>
  <si>
    <t>初级种子园780亩，建设内容为:割灌除草、修剪、施肥、病虫害防治、林道维修1500米，完成种子采集、加工、检验、储藏1700千克；2、1.5代种子园350亩，建设内容为割灌除草、修剪、施肥、病虫害防治。3、子代测定林100亩，建设内容为:割灌除草、病虫害防治；4、采穗圃20亩，建设内容为:割灌除草、施肥、病虫害防治；5、基因收集区60亩，建设内容为:割灌除草、病虫害防治；6、初级种子园矮化丰产实验100亩，建设内容:材料工具、管理调查等。</t>
  </si>
  <si>
    <t>2020.7-2021.06</t>
  </si>
  <si>
    <t>试验林补助100元/亩；采穗圃补助300元/亩；种子园补助400元/亩.</t>
  </si>
  <si>
    <t>带动贫困户每户增收4000元以上。</t>
  </si>
  <si>
    <t>管头山营林区管护站建设</t>
  </si>
  <si>
    <t>吉县红旗国有林场</t>
  </si>
  <si>
    <t>吉县人民政府</t>
  </si>
  <si>
    <t>芦建忠</t>
  </si>
  <si>
    <t>管头山营林区</t>
  </si>
  <si>
    <t>建设办公室5间、浴室2间、灶房1间、水电配套设施、辅助设施等</t>
  </si>
  <si>
    <r>
      <rPr>
        <sz val="11"/>
        <color theme="1"/>
        <rFont val="仿宋_GB2312"/>
        <charset val="134"/>
      </rPr>
      <t>建设办公用房200</t>
    </r>
    <r>
      <rPr>
        <sz val="11"/>
        <color theme="1"/>
        <rFont val="宋体"/>
        <charset val="134"/>
      </rPr>
      <t>㎡</t>
    </r>
  </si>
  <si>
    <t>2020.4.1-2020.6.1</t>
  </si>
  <si>
    <t>解决管护职工办公生活条件</t>
  </si>
  <si>
    <t>2020年森林抚育</t>
  </si>
  <si>
    <t>马连滩营林区</t>
  </si>
  <si>
    <t>除草、松土、间作、施肥、灌溉、排水、去藤、修枝、抚育采伐、</t>
  </si>
  <si>
    <t>抚育3000亩</t>
  </si>
  <si>
    <t>2020.3.1-2020.5.2</t>
  </si>
  <si>
    <t>每亩补助120元</t>
  </si>
  <si>
    <t>通过抚育增加森林蓄积、提高木材储备、带动当地农民增收</t>
  </si>
  <si>
    <t>2020年陆生野生动物疫源疫病监测</t>
  </si>
  <si>
    <t>野外监测、信息传输、应急处理、远程视频监控系统运行与维护、野猪非洲猪瘟监测。</t>
  </si>
  <si>
    <t>监测补助3万、远程视频监控系统运行与维护2万、野猪非洲猪瘟监测2万</t>
  </si>
  <si>
    <t>2020.3.1-2020.5.3</t>
  </si>
  <si>
    <t>通过对高科技的投入、降低监测成本提高监测效果</t>
  </si>
  <si>
    <t>二</t>
  </si>
  <si>
    <t>农业生产发展项目</t>
  </si>
  <si>
    <t>高素质农民培育</t>
  </si>
  <si>
    <t>吉县忠华职业培训学校</t>
  </si>
  <si>
    <t>农业农村局</t>
  </si>
  <si>
    <t>李敖升</t>
  </si>
  <si>
    <t>全县范围内招生</t>
  </si>
  <si>
    <t>新型经营主体带头人、农业产业精准扶贫培训216人，开展生产技能考核评价人数不少于培训人数的80%</t>
  </si>
  <si>
    <t>培训216人</t>
  </si>
  <si>
    <t>2020.04-2021.4</t>
  </si>
  <si>
    <t>带动贫困户25户，提升脱贫户农业生产综合素质，进一步巩固提升脱贫效益</t>
  </si>
  <si>
    <t>受训农户提升农业生产综合素质</t>
  </si>
  <si>
    <t>基层农技推广</t>
  </si>
  <si>
    <t>培训不少于25名基层农技人员，建设不少于2个示范基地，培育一批科技示范主体、开展特聘计划</t>
  </si>
  <si>
    <t>培训25名农技人员、建设2个示范基地</t>
  </si>
  <si>
    <t>增收120元/户</t>
  </si>
  <si>
    <t>示范基地间接带动贫困户10户,户增收120元</t>
  </si>
  <si>
    <t>农作物病虫害农药减量控制</t>
  </si>
  <si>
    <t>中垛乡优汇苹果专业合作社</t>
  </si>
  <si>
    <t>吉昌镇勒马垣</t>
  </si>
  <si>
    <t>建设防治果树病虫害农药减量控害示范区；设置苹果毒蛾监测点</t>
  </si>
  <si>
    <t>建设防治果树病虫害农药减量控害示范区1个，面积200亩；设置苹果毒蛾监测点2个</t>
  </si>
  <si>
    <t>2020.03-2020.10</t>
  </si>
  <si>
    <t>示范区补助10万元，1个监测点补助0.5万元</t>
  </si>
  <si>
    <t>在示范区内集成一套适宜我县苹果病虫害用药减量控害技术；严密监测苹果蠹蛾，严防苹果蠹蛾传入我县。</t>
  </si>
  <si>
    <t>特色农产品产业支撑项目贷款贴息</t>
  </si>
  <si>
    <t>被认定的省、市级产业化龙头企业</t>
  </si>
  <si>
    <t>吉县农业农村局</t>
  </si>
  <si>
    <t>省、市级产业化龙头企业所在地</t>
  </si>
  <si>
    <t>为省、市级产业化龙头企业符合特色农产品产业支撑项目的贷款进行贴息。</t>
  </si>
  <si>
    <t>对省、市级产业化龙头企业符合特色农产品产业支撑项目的贷款贴息80万元。</t>
  </si>
  <si>
    <t>通过对省、市级产业化龙头企业进行贴息，提高龙头企业效益，推动龙头企业发展，促进龙头企业带动产业扶贫和消费扶贫能力，增加建档立卡户收入。</t>
  </si>
  <si>
    <t>吉县忠华职业培训学校和吉县美能职业培训学校</t>
  </si>
  <si>
    <t>专业技能型和专业服务型高素质农民605人，开展生产技能考核评价人数不少于培训人数的80%</t>
  </si>
  <si>
    <t>培训605人</t>
  </si>
  <si>
    <t>900元/人</t>
  </si>
  <si>
    <t>带动贫困户60户，提升脱贫户农业生产综合素质，进一步巩固提升脱贫效益</t>
  </si>
  <si>
    <t>美丽宜居示范村建设</t>
  </si>
  <si>
    <t>吉县东城乡社堤村村民委员会</t>
  </si>
  <si>
    <t>吉县东城乡社堤村、中垛乡白额村</t>
  </si>
  <si>
    <t>美化村容村貌、优化村民居住环境、提升村内生态宜居水平</t>
  </si>
  <si>
    <t>建设2个美丽宜居示范村</t>
  </si>
  <si>
    <t>补助50万元/村</t>
  </si>
  <si>
    <t>项目实施后，社堤村乡村旅游将达到设施齐全并美化了村容村貌，进一步优化了村民的生产和居住环境，进一步提升村内整体的生态宜居水平，为社堤村的乡村旅游发展取得进一步帮助，加快“农村旅游”融合发展，继续全力推进省级美丽宜居示范村建设，最终实现农业强、农村美、农民富的目标</t>
  </si>
  <si>
    <t>信息进村入户</t>
  </si>
  <si>
    <t>67个益农社</t>
  </si>
  <si>
    <t>建设不少于67个益农信息社</t>
  </si>
  <si>
    <t>2020.03-2020.11</t>
  </si>
  <si>
    <t>增收600元/人</t>
  </si>
  <si>
    <t>为我县农民提供电商服务,促进农产品网上销售，可提供67个就业岗位。至少10个贫困户上岗。</t>
  </si>
  <si>
    <t>农产品质量安全县</t>
  </si>
  <si>
    <t>推行食用农产品合格证制度、开展生产经营主体农产品质量安全追溯点、县乡村网格化监管和县级指挥调度中心建设，组织农产品质量安全监督抽查，开展日常检验检测、标准化生产、执法检查、案件查处、农产品质量安全宣传培训等农产品质量安全监管工作。</t>
  </si>
  <si>
    <t>1、定量检测400个蔬菜、水果样品、定性检测3000个农产品；2、建设农产品质量安全追溯点10个；3、建设县级指挥调度中心建设1个。</t>
  </si>
  <si>
    <t>2020.01-2021.12</t>
  </si>
  <si>
    <t>增收300元/户</t>
  </si>
  <si>
    <t>有效提升农产品质量安全水平，间接带动贫困户50户，每户增收300元。</t>
  </si>
  <si>
    <t>地理标志农产品体系建设</t>
  </si>
  <si>
    <t>吉昌镇绿之源苹果专业合作社</t>
  </si>
  <si>
    <t>吉昌镇城北</t>
  </si>
  <si>
    <t>吉县苹果地理标志生产基地开展标准化生产，印制地理标志包装箱</t>
  </si>
  <si>
    <t>基地800亩，包装箱1.2万个</t>
  </si>
  <si>
    <t>2020.3-2020.11</t>
  </si>
  <si>
    <t>基地每亩补助25元，1个包装箱补助5元</t>
  </si>
  <si>
    <t>带动30户贫困户每户增收120元。</t>
  </si>
  <si>
    <t xml:space="preserve">农村三资管理 </t>
  </si>
  <si>
    <t>各乡镇政府所在地</t>
  </si>
  <si>
    <t>会计电算化软件</t>
  </si>
  <si>
    <t>8个乡镇会计电算化软件</t>
  </si>
  <si>
    <t>2020.3-2020.12</t>
  </si>
  <si>
    <t>每个乡镇0.5万元</t>
  </si>
  <si>
    <t>有效监管村级财务，规范村级财务管理</t>
  </si>
  <si>
    <t>以生猪为主的畜牧产业提升项目</t>
  </si>
  <si>
    <t>吉县中慧华博农牧科技有限公司</t>
  </si>
  <si>
    <t>吉县畜牧发展中心</t>
  </si>
  <si>
    <t>郝军正</t>
  </si>
  <si>
    <t>吉县车城乡赵村</t>
  </si>
  <si>
    <t>蓄水池等配套设施</t>
  </si>
  <si>
    <r>
      <rPr>
        <sz val="11"/>
        <color theme="1"/>
        <rFont val="仿宋_GB2312"/>
        <charset val="134"/>
      </rPr>
      <t>500m</t>
    </r>
    <r>
      <rPr>
        <sz val="11"/>
        <color theme="1"/>
        <rFont val="宋体"/>
        <charset val="134"/>
      </rPr>
      <t>³</t>
    </r>
  </si>
  <si>
    <t>2019.10.12---2020.03.03</t>
  </si>
  <si>
    <r>
      <rPr>
        <sz val="11"/>
        <color theme="1"/>
        <rFont val="仿宋_GB2312"/>
        <charset val="134"/>
      </rPr>
      <t>100元/m</t>
    </r>
    <r>
      <rPr>
        <sz val="11"/>
        <color theme="1"/>
        <rFont val="宋体"/>
        <charset val="134"/>
      </rPr>
      <t>³</t>
    </r>
  </si>
  <si>
    <t>项目完成后，能够促进公司生产更加标准化、规范化，保障公司生产水平现代化，      生产的沼液、粪便就近还田利用，能大幅度提升周边苹果品质，促进果农增收。</t>
  </si>
  <si>
    <t>山西省养殖环节病死猪无害化处理补助项目</t>
  </si>
  <si>
    <t>吉县动物卫生监督所</t>
  </si>
  <si>
    <t xml:space="preserve">吉县畜牧发展中心
</t>
  </si>
  <si>
    <t>杨福祥</t>
  </si>
  <si>
    <t>东城乡、屯里镇、柏山寺乡、中垛乡</t>
  </si>
  <si>
    <t>无害化处理补助86头病死猪</t>
  </si>
  <si>
    <t>86头</t>
  </si>
  <si>
    <t>2019.01.01---2019.10.31</t>
  </si>
  <si>
    <t>43元/头</t>
  </si>
  <si>
    <t>养殖环节病死猪无害化处理减少疫病传播、环境污染，保障养殖业健康发展</t>
  </si>
  <si>
    <t>三</t>
  </si>
  <si>
    <t>基础设施
建设项目</t>
  </si>
  <si>
    <t>基础设施</t>
  </si>
  <si>
    <t>吉县扶贫开发办公室</t>
  </si>
  <si>
    <t>党建明</t>
  </si>
  <si>
    <t>吉昌镇</t>
  </si>
  <si>
    <t>桥南两满池田间路硬化</t>
  </si>
  <si>
    <t>2020.04—2020.10</t>
  </si>
  <si>
    <t>约26万元/公里</t>
  </si>
  <si>
    <t>着力改善农村基础设施，助力农业发展，让老百姓增产增收</t>
  </si>
  <si>
    <t>谢悉村田间路硬化</t>
  </si>
  <si>
    <t>林雨村田间路硬化</t>
  </si>
  <si>
    <t>山阳村杜庄田间路硬化</t>
  </si>
  <si>
    <t>赵村垣田间路硬化</t>
  </si>
  <si>
    <t>兰古庄村巷道及田间路硬化</t>
  </si>
  <si>
    <t>兰村九州炼油厂至白河村道路硬化</t>
  </si>
  <si>
    <t>东关社区圪针沟骨干坝至谢悉村沟底田间路硬化</t>
  </si>
  <si>
    <t>吉昌镇东关社区圪针沟巷道硬化及排水维修</t>
  </si>
  <si>
    <t>东关社区巷道硬化维修</t>
  </si>
  <si>
    <t>东城乡</t>
  </si>
  <si>
    <t>真村西村巷道硬化</t>
  </si>
  <si>
    <t>山头村高楼沟至吉壶路道路硬化</t>
  </si>
  <si>
    <t>山头村至西赵村道路硬化</t>
  </si>
  <si>
    <t>中垛乡</t>
  </si>
  <si>
    <t>中垛村至柳沟村道路及巷道硬化</t>
  </si>
  <si>
    <t>南光村巷道硬化</t>
  </si>
  <si>
    <t>车城乡</t>
  </si>
  <si>
    <t>赵村猪场路及田间路硬化</t>
  </si>
  <si>
    <t>曹井村巷道及田间路硬化</t>
  </si>
  <si>
    <t>曹井村蒜峪庙后至兰家圪台田间路硬化</t>
  </si>
  <si>
    <t>窑科村山头田间路硬化</t>
  </si>
  <si>
    <t>柏山寺乡</t>
  </si>
  <si>
    <t>圪塔村巷道硬化</t>
  </si>
  <si>
    <t>南耀村巷道硬化</t>
  </si>
  <si>
    <t>耀角村巷道硬化</t>
  </si>
  <si>
    <t>大庄至北儿岭村级道路及巷道硬化</t>
  </si>
  <si>
    <t>屯里镇</t>
  </si>
  <si>
    <t>五龙宫村设施蔬菜大棚生产基地道路硬化</t>
  </si>
  <si>
    <t>窑头村雨院沟至国道田间路硬化</t>
  </si>
  <si>
    <t>屯里村南山、路古垣田间路硬化</t>
  </si>
  <si>
    <t>窑渠村放马岭三岔腰村级道路硬化</t>
  </si>
  <si>
    <t>文城乡</t>
  </si>
  <si>
    <t>文城村街巷道改造（旅游路口至广场）</t>
  </si>
  <si>
    <t>文城村街巷道改造（化肥站至光伏站口）</t>
  </si>
  <si>
    <t>文城村街巷道改造（光伏站口至油路口交接处）</t>
  </si>
  <si>
    <t>文城村街巷道改造（光伏站内维修工程）</t>
  </si>
  <si>
    <t>文城村姚家畔田间路硬化</t>
  </si>
  <si>
    <t>安全饮水</t>
  </si>
  <si>
    <t>白额村供水改造</t>
  </si>
  <si>
    <t>让百姓喝上安全饮用水</t>
  </si>
  <si>
    <t>白额村移民新村供水改造</t>
  </si>
  <si>
    <t>永固村补充水源</t>
  </si>
  <si>
    <t>曹井村供水改造</t>
  </si>
  <si>
    <t>曹井村蒜峪提水改造</t>
  </si>
  <si>
    <t>东城供水改造</t>
  </si>
  <si>
    <t>壶口镇</t>
  </si>
  <si>
    <t>留村站（岭上坡等）补充水源</t>
  </si>
  <si>
    <t>南宜秋至柏山寺提水管道改造</t>
  </si>
  <si>
    <t>西岭、徐家岭等新农村供水改造</t>
  </si>
  <si>
    <t>文城供水改造</t>
  </si>
  <si>
    <t>产业发展</t>
  </si>
  <si>
    <t>中市村老果园改造</t>
  </si>
  <si>
    <t>约2500元/亩</t>
  </si>
  <si>
    <t>改善果树品质，促进百姓增收</t>
  </si>
  <si>
    <t>陈家岭村老果园改造</t>
  </si>
  <si>
    <t>上东村老果园改造</t>
  </si>
  <si>
    <t>林雨村老果园改造</t>
  </si>
  <si>
    <t>兰古庄村老果园改造</t>
  </si>
  <si>
    <t>东关社区老果园改造</t>
  </si>
  <si>
    <t>朱家堡村老果园改造</t>
  </si>
  <si>
    <t>窑科村老果园改造</t>
  </si>
  <si>
    <t>金融扶贫</t>
  </si>
  <si>
    <t>约2000人</t>
  </si>
  <si>
    <t>助力产业发展，增加百姓收入</t>
  </si>
  <si>
    <t>雨露计划</t>
  </si>
  <si>
    <t>约730人</t>
  </si>
  <si>
    <t>3000元/人</t>
  </si>
  <si>
    <t>提高扶贫对象自我发展能力</t>
  </si>
  <si>
    <t>培训</t>
  </si>
  <si>
    <t>约120人</t>
  </si>
  <si>
    <t>350元/天/人</t>
  </si>
  <si>
    <t>培养贫困村产业发展带头人</t>
  </si>
  <si>
    <t>辛村
滴水渗灌</t>
  </si>
  <si>
    <t>吉县吉昌镇人民政府</t>
  </si>
  <si>
    <t>吉县
统战部</t>
  </si>
  <si>
    <t>杨云岗</t>
  </si>
  <si>
    <t>吉昌镇
辛村</t>
  </si>
  <si>
    <t>辛村大坪167.5亩矮化（乔化）密植苹果示范园滴水渗灌基础设施建设</t>
  </si>
  <si>
    <t>2020.04-2020.06</t>
  </si>
  <si>
    <t>示范园的创建可以有效提高苹果产量，提升苹果质量，提高苹果商品率，提高果农收入，为巩固提升脱贫成效成果提供了技术保障，起到了示范作用，带动建档立卡户脱贫减贫。</t>
  </si>
  <si>
    <t>水利建设项目</t>
  </si>
  <si>
    <t>2020年淤地坝除险加固工程</t>
  </si>
  <si>
    <t>吉县水土保持综合治理工程项目部</t>
  </si>
  <si>
    <t>吉县水利局</t>
  </si>
  <si>
    <t>邓鹏程</t>
  </si>
  <si>
    <t>吉昌镇和屯里镇</t>
  </si>
  <si>
    <t>除险加固淤地坝4座</t>
  </si>
  <si>
    <t>2020.5-2020.12</t>
  </si>
  <si>
    <t>每年新增收入15万元，增加贫困户脱贫10户。</t>
  </si>
  <si>
    <t xml:space="preserve"> 2020年淤地坝运行管护费用</t>
  </si>
  <si>
    <t>吉昌镇、屯里镇、东城乡</t>
  </si>
  <si>
    <t>淤地坝维修及管护费用</t>
  </si>
  <si>
    <t>2020.4-2020.5</t>
  </si>
  <si>
    <t>每年新增收入1.5万元，增加贫困户脱贫5户。</t>
  </si>
  <si>
    <t>山洪灾害防治及设施维修养护</t>
  </si>
  <si>
    <t>陈吉云</t>
  </si>
  <si>
    <t>吉昌镇、屯里镇、柏山寺乡</t>
  </si>
  <si>
    <t>设施设备维修养护</t>
  </si>
  <si>
    <t>2020.4-2020.7</t>
  </si>
  <si>
    <t>保障3万多人安全度汛</t>
  </si>
  <si>
    <t>水旱灾害防御补助</t>
  </si>
  <si>
    <t>抗旱设施维修养护补助</t>
  </si>
  <si>
    <t>全县人均增收10元</t>
  </si>
  <si>
    <t>安乐河河堤维修养护</t>
  </si>
  <si>
    <t>安乐村</t>
  </si>
  <si>
    <t>维修护堤200米</t>
  </si>
  <si>
    <t>保障全村750口人安全度汛</t>
  </si>
  <si>
    <t>谢悉、上贴水库护坡维修养护</t>
  </si>
  <si>
    <t>谢悉村、上贴村</t>
  </si>
  <si>
    <t>整修护堤300米</t>
  </si>
  <si>
    <t>保障两座水库安全度汛</t>
  </si>
  <si>
    <t>2020年度吉县黄土高原塬面保护工程</t>
  </si>
  <si>
    <t>陈立德</t>
  </si>
  <si>
    <t>文城乡、吉昌镇、中垛乡</t>
  </si>
  <si>
    <t>沟边埂工程、排水渠工程、坡面截排水工程、挡墙工程、阻水埂工程、小型蓄水工程和林草措施</t>
  </si>
  <si>
    <r>
      <rPr>
        <sz val="11"/>
        <color theme="1"/>
        <rFont val="仿宋_GB2312"/>
        <charset val="134"/>
      </rPr>
      <t>保护面积57.1km</t>
    </r>
    <r>
      <rPr>
        <vertAlign val="superscript"/>
        <sz val="11"/>
        <color theme="1"/>
        <rFont val="仿宋_GB2312"/>
        <charset val="134"/>
      </rPr>
      <t>2</t>
    </r>
  </si>
  <si>
    <r>
      <rPr>
        <sz val="11"/>
        <color theme="1"/>
        <rFont val="仿宋_GB2312"/>
        <charset val="134"/>
      </rPr>
      <t>35万元/km</t>
    </r>
    <r>
      <rPr>
        <vertAlign val="superscript"/>
        <sz val="11"/>
        <color theme="1"/>
        <rFont val="仿宋_GB2312"/>
        <charset val="134"/>
      </rPr>
      <t>2</t>
    </r>
  </si>
  <si>
    <t>1.促进粮食增收1568.64t；
2.保护面积57.1km2。</t>
  </si>
  <si>
    <t>2020年农村饮水工程维修养护项目</t>
  </si>
  <si>
    <t>中垛乡、屯里镇、柏山寺乡、文城乡、壶口镇、吉昌镇等6个乡镇</t>
  </si>
  <si>
    <t>维修水泵、管理房，更换输水管道、电缆等</t>
  </si>
  <si>
    <t>服务农村人口0.9687万人</t>
  </si>
  <si>
    <t>维修养护农村饮水工程17处，保障0.9687万农村人口饮水安全。</t>
  </si>
  <si>
    <t>2020年农村饮水安全巩固提升项目</t>
  </si>
  <si>
    <t>屯里镇、车城乡、吉昌镇、中垛乡等4个乡镇</t>
  </si>
  <si>
    <t>新水源建设、老化管网更新、计量设施安装等</t>
  </si>
  <si>
    <t>服务农村人口0.255万人</t>
  </si>
  <si>
    <t>改造农村饮水工程8处，巩固提升0.255万农村人口饮水安全水平。</t>
  </si>
  <si>
    <t>五</t>
  </si>
  <si>
    <t>交通建设项目</t>
  </si>
  <si>
    <t>窄路面拓宽改造工程</t>
  </si>
  <si>
    <t>吉县交通运输局</t>
  </si>
  <si>
    <t>陈鹏</t>
  </si>
  <si>
    <t>路基、路面</t>
  </si>
  <si>
    <t>5.6公里</t>
  </si>
  <si>
    <t>2020.7-2020.10</t>
  </si>
  <si>
    <t>项目建成使道路通行能力得到了改善,道路周边区域经济得到了较大的发展和提高,方便了1.5万余人的出行,促进了区域经济发展,提高了1.5万余人居民生活质量,对当地群众脱贫致富奔小康起着积极的推动作用。</t>
  </si>
  <si>
    <t>养护提质工程</t>
  </si>
  <si>
    <t>各乡镇</t>
  </si>
  <si>
    <t>102.968公里</t>
  </si>
  <si>
    <t>项目建成使道路通行能力得到了改善,道路周边区域经济得到了较大的发展和提高,方便了8.8万余人的出行,促进了区域经济发展,提高了8.8万余人居民生活质量,对当地群众脱贫致富奔小康起着积极的推动作用。</t>
  </si>
  <si>
    <t>三大板块旅游公路建设项目</t>
  </si>
  <si>
    <t>东城乡、　壶口镇、　文城乡、　柏山寺乡</t>
  </si>
  <si>
    <t>路基、路面、　　　　　桥涵、防护等</t>
  </si>
  <si>
    <t>项目建成使道路通行能力得到了改善,促进旅游经济的发展和提高,方便了农副产品的外销，对当地群众脱贫致富奔小康起着积极的推动作用。</t>
  </si>
  <si>
    <t>农村公路建设项目</t>
  </si>
  <si>
    <t>路基、路面等</t>
  </si>
  <si>
    <t>188.33公里</t>
  </si>
  <si>
    <t>2020.1-2020.12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</si>
</sst>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8"/>
      <color rgb="FF000000"/>
      <name val="方正小标宋简体"/>
      <charset val="134"/>
    </font>
    <font>
      <b/>
      <sz val="14"/>
      <color rgb="FF000000"/>
      <name val="仿宋"/>
      <charset val="134"/>
    </font>
    <font>
      <sz val="12"/>
      <color theme="1"/>
      <name val="仿宋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rgb="FF000000"/>
      <name val="黑体"/>
      <charset val="134"/>
    </font>
    <font>
      <b/>
      <sz val="12"/>
      <color rgb="FF000000"/>
      <name val="宋体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2"/>
      <color theme="1"/>
      <name val="宋体"/>
      <charset val="134"/>
      <scheme val="minor"/>
    </font>
    <font>
      <sz val="11"/>
      <color rgb="FF000000"/>
      <name val="仿宋_GB2312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  <font>
      <vertAlign val="superscript"/>
      <sz val="11"/>
      <color theme="1"/>
      <name val="仿宋_GB2312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15" borderId="4" applyNumberFormat="0" applyAlignment="0" applyProtection="0">
      <alignment vertical="center"/>
    </xf>
    <xf numFmtId="0" fontId="33" fillId="15" borderId="8" applyNumberFormat="0" applyAlignment="0" applyProtection="0">
      <alignment vertical="center"/>
    </xf>
    <xf numFmtId="0" fontId="23" fillId="0" borderId="0">
      <alignment vertical="center"/>
    </xf>
    <xf numFmtId="0" fontId="15" fillId="7" borderId="2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ill="1" applyBorder="1">
      <alignment vertical="center"/>
    </xf>
    <xf numFmtId="0" fontId="0" fillId="0" borderId="0" xfId="0" applyFont="1" applyBorder="1">
      <alignment vertical="center"/>
    </xf>
    <xf numFmtId="176" fontId="0" fillId="0" borderId="0" xfId="0" applyNumberFormat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项目安排表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YL99"/>
  <sheetViews>
    <sheetView tabSelected="1" view="pageBreakPreview" zoomScale="85" zoomScaleNormal="100" zoomScaleSheetLayoutView="85" topLeftCell="A57" workbookViewId="0">
      <selection activeCell="I64" sqref="I64"/>
    </sheetView>
  </sheetViews>
  <sheetFormatPr defaultColWidth="9" defaultRowHeight="13.5"/>
  <cols>
    <col min="1" max="1" width="5.28333333333333" customWidth="1"/>
    <col min="2" max="2" width="14.225" style="4" customWidth="1"/>
    <col min="3" max="3" width="10.7333333333333" style="4" customWidth="1"/>
    <col min="4" max="4" width="10.1416666666667" style="4" customWidth="1"/>
    <col min="5" max="5" width="6.33333333333333" style="4" customWidth="1"/>
    <col min="6" max="6" width="8.96666666666667" style="4" customWidth="1"/>
    <col min="7" max="7" width="20.2916666666667" customWidth="1"/>
    <col min="8" max="8" width="25.875" customWidth="1"/>
    <col min="9" max="9" width="10.725" style="5" customWidth="1"/>
    <col min="10" max="10" width="11.9083333333333" customWidth="1"/>
    <col min="11" max="11" width="11.025" customWidth="1"/>
    <col min="12" max="12" width="9.775" customWidth="1"/>
    <col min="13" max="13" width="3.775" customWidth="1"/>
    <col min="14" max="14" width="4.89166666666667" customWidth="1"/>
    <col min="15" max="15" width="8.96666666666667" customWidth="1"/>
    <col min="16" max="16" width="16.6083333333333" style="5" customWidth="1"/>
  </cols>
  <sheetData>
    <row r="1" ht="63" customHeight="1" spans="1:16">
      <c r="A1" s="6" t="s">
        <v>0</v>
      </c>
      <c r="B1" s="6"/>
      <c r="C1" s="6"/>
      <c r="D1" s="6"/>
      <c r="E1" s="6"/>
      <c r="F1" s="6"/>
      <c r="G1" s="6"/>
      <c r="H1" s="6"/>
      <c r="I1" s="18"/>
      <c r="J1" s="6"/>
      <c r="K1" s="6"/>
      <c r="L1" s="6"/>
      <c r="M1" s="6"/>
      <c r="N1" s="6"/>
      <c r="O1" s="6"/>
      <c r="P1" s="18"/>
    </row>
    <row r="2" ht="32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7"/>
      <c r="M2" s="7"/>
      <c r="N2" s="7"/>
      <c r="O2" s="7" t="s">
        <v>11</v>
      </c>
      <c r="P2" s="7" t="s">
        <v>12</v>
      </c>
    </row>
    <row r="3" ht="36" customHeight="1" spans="1:17">
      <c r="A3" s="7"/>
      <c r="B3" s="7"/>
      <c r="C3" s="7"/>
      <c r="D3" s="7"/>
      <c r="E3" s="7"/>
      <c r="F3" s="7"/>
      <c r="G3" s="7"/>
      <c r="H3" s="7"/>
      <c r="I3" s="7"/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/>
      <c r="P3" s="7"/>
      <c r="Q3" s="22"/>
    </row>
    <row r="4" ht="23" customHeight="1" spans="1:17">
      <c r="A4" s="8"/>
      <c r="B4" s="9" t="s">
        <v>18</v>
      </c>
      <c r="C4" s="10"/>
      <c r="D4" s="10"/>
      <c r="E4" s="10"/>
      <c r="F4" s="11"/>
      <c r="G4" s="12"/>
      <c r="H4" s="11"/>
      <c r="I4" s="19"/>
      <c r="J4" s="14">
        <f>J5+J16+J29+J84+J94</f>
        <v>15699.98</v>
      </c>
      <c r="K4" s="14">
        <f>K5+K16+K29+K84+K94</f>
        <v>11200.19</v>
      </c>
      <c r="L4" s="14">
        <f>L5+L16+L29+L84+L94</f>
        <v>4499.79</v>
      </c>
      <c r="M4" s="14">
        <f>M5+M16+M29+M84+M94</f>
        <v>0</v>
      </c>
      <c r="N4" s="14">
        <f>N5+N16+N29+N84+N94</f>
        <v>0</v>
      </c>
      <c r="O4" s="14"/>
      <c r="P4" s="20"/>
      <c r="Q4" s="22"/>
    </row>
    <row r="5" s="1" customFormat="1" ht="32" customHeight="1" spans="1:16210">
      <c r="A5" s="13" t="s">
        <v>19</v>
      </c>
      <c r="B5" s="13" t="s">
        <v>20</v>
      </c>
      <c r="C5" s="14"/>
      <c r="D5" s="14"/>
      <c r="E5" s="14"/>
      <c r="F5" s="14"/>
      <c r="G5" s="14"/>
      <c r="H5" s="14"/>
      <c r="I5" s="21"/>
      <c r="J5" s="14">
        <f>SUM(J6:J15)</f>
        <v>1236.69</v>
      </c>
      <c r="K5" s="14">
        <f>SUM(K6:K15)</f>
        <v>1102.02</v>
      </c>
      <c r="L5" s="14">
        <f>SUM(L6:L15)</f>
        <v>134.67</v>
      </c>
      <c r="M5" s="14">
        <f>SUM(M6:M15)</f>
        <v>0</v>
      </c>
      <c r="N5" s="14">
        <f>SUM(N6:N15)</f>
        <v>0</v>
      </c>
      <c r="O5" s="14"/>
      <c r="P5" s="21"/>
      <c r="Q5" s="23"/>
      <c r="WYL5" s="1">
        <f>SUM(A5:WYK5)</f>
        <v>2473.38</v>
      </c>
    </row>
    <row r="6" s="2" customFormat="1" ht="112" customHeight="1" spans="1:17">
      <c r="A6" s="15">
        <v>1</v>
      </c>
      <c r="B6" s="16" t="s">
        <v>21</v>
      </c>
      <c r="C6" s="16" t="s">
        <v>22</v>
      </c>
      <c r="D6" s="16" t="s">
        <v>22</v>
      </c>
      <c r="E6" s="16" t="s">
        <v>23</v>
      </c>
      <c r="F6" s="16" t="s">
        <v>24</v>
      </c>
      <c r="G6" s="16" t="s">
        <v>25</v>
      </c>
      <c r="H6" s="16" t="s">
        <v>26</v>
      </c>
      <c r="I6" s="16" t="s">
        <v>27</v>
      </c>
      <c r="J6" s="16">
        <v>236.13</v>
      </c>
      <c r="K6" s="16">
        <v>236.13</v>
      </c>
      <c r="L6" s="16"/>
      <c r="M6" s="16"/>
      <c r="N6" s="16"/>
      <c r="O6" s="16" t="s">
        <v>28</v>
      </c>
      <c r="P6" s="16" t="s">
        <v>29</v>
      </c>
      <c r="Q6" s="24"/>
    </row>
    <row r="7" s="2" customFormat="1" ht="151" customHeight="1" spans="1:17">
      <c r="A7" s="15">
        <v>2</v>
      </c>
      <c r="B7" s="16" t="s">
        <v>30</v>
      </c>
      <c r="C7" s="16" t="s">
        <v>22</v>
      </c>
      <c r="D7" s="16" t="s">
        <v>22</v>
      </c>
      <c r="E7" s="16" t="s">
        <v>23</v>
      </c>
      <c r="F7" s="16" t="s">
        <v>24</v>
      </c>
      <c r="G7" s="16" t="s">
        <v>31</v>
      </c>
      <c r="H7" s="16" t="s">
        <v>32</v>
      </c>
      <c r="I7" s="16" t="s">
        <v>27</v>
      </c>
      <c r="J7" s="16">
        <v>724.89</v>
      </c>
      <c r="K7" s="16">
        <v>724.89</v>
      </c>
      <c r="L7" s="16"/>
      <c r="M7" s="16"/>
      <c r="N7" s="16"/>
      <c r="O7" s="16" t="s">
        <v>33</v>
      </c>
      <c r="P7" s="16" t="s">
        <v>34</v>
      </c>
      <c r="Q7" s="24"/>
    </row>
    <row r="8" s="2" customFormat="1" ht="171" customHeight="1" spans="1:17">
      <c r="A8" s="15">
        <v>3</v>
      </c>
      <c r="B8" s="16" t="s">
        <v>35</v>
      </c>
      <c r="C8" s="16" t="s">
        <v>22</v>
      </c>
      <c r="D8" s="16" t="s">
        <v>22</v>
      </c>
      <c r="E8" s="16" t="s">
        <v>23</v>
      </c>
      <c r="F8" s="16" t="s">
        <v>36</v>
      </c>
      <c r="G8" s="16" t="s">
        <v>37</v>
      </c>
      <c r="H8" s="16" t="s">
        <v>38</v>
      </c>
      <c r="I8" s="16" t="s">
        <v>27</v>
      </c>
      <c r="J8" s="16">
        <v>10.67</v>
      </c>
      <c r="K8" s="16"/>
      <c r="L8" s="16">
        <v>10.67</v>
      </c>
      <c r="M8" s="16"/>
      <c r="N8" s="16"/>
      <c r="O8" s="16" t="s">
        <v>39</v>
      </c>
      <c r="P8" s="16" t="s">
        <v>40</v>
      </c>
      <c r="Q8" s="24"/>
    </row>
    <row r="9" s="2" customFormat="1" ht="164" customHeight="1" spans="1:17">
      <c r="A9" s="15">
        <v>4</v>
      </c>
      <c r="B9" s="16" t="s">
        <v>41</v>
      </c>
      <c r="C9" s="16" t="s">
        <v>22</v>
      </c>
      <c r="D9" s="16" t="s">
        <v>22</v>
      </c>
      <c r="E9" s="16" t="s">
        <v>23</v>
      </c>
      <c r="F9" s="16" t="s">
        <v>24</v>
      </c>
      <c r="G9" s="16" t="s">
        <v>42</v>
      </c>
      <c r="H9" s="16" t="s">
        <v>43</v>
      </c>
      <c r="I9" s="16" t="s">
        <v>27</v>
      </c>
      <c r="J9" s="16">
        <v>94</v>
      </c>
      <c r="K9" s="16"/>
      <c r="L9" s="16">
        <v>94</v>
      </c>
      <c r="M9" s="16"/>
      <c r="N9" s="16"/>
      <c r="O9" s="16" t="s">
        <v>44</v>
      </c>
      <c r="P9" s="16" t="s">
        <v>45</v>
      </c>
      <c r="Q9" s="24"/>
    </row>
    <row r="10" s="2" customFormat="1" ht="112" customHeight="1" spans="1:17">
      <c r="A10" s="15">
        <v>5</v>
      </c>
      <c r="B10" s="16" t="s">
        <v>46</v>
      </c>
      <c r="C10" s="16" t="s">
        <v>22</v>
      </c>
      <c r="D10" s="16" t="s">
        <v>22</v>
      </c>
      <c r="E10" s="16" t="s">
        <v>47</v>
      </c>
      <c r="F10" s="16" t="s">
        <v>48</v>
      </c>
      <c r="G10" s="16" t="s">
        <v>49</v>
      </c>
      <c r="H10" s="16" t="s">
        <v>50</v>
      </c>
      <c r="I10" s="16" t="s">
        <v>51</v>
      </c>
      <c r="J10" s="16">
        <v>10</v>
      </c>
      <c r="K10" s="16">
        <v>10</v>
      </c>
      <c r="L10" s="16"/>
      <c r="M10" s="16"/>
      <c r="N10" s="16"/>
      <c r="O10" s="16" t="s">
        <v>52</v>
      </c>
      <c r="P10" s="16" t="s">
        <v>53</v>
      </c>
      <c r="Q10" s="25"/>
    </row>
    <row r="11" s="2" customFormat="1" ht="214" customHeight="1" spans="1:17">
      <c r="A11" s="15">
        <v>6</v>
      </c>
      <c r="B11" s="16" t="s">
        <v>54</v>
      </c>
      <c r="C11" s="16" t="s">
        <v>22</v>
      </c>
      <c r="D11" s="16" t="s">
        <v>22</v>
      </c>
      <c r="E11" s="16" t="s">
        <v>47</v>
      </c>
      <c r="F11" s="16" t="s">
        <v>55</v>
      </c>
      <c r="G11" s="16" t="s">
        <v>56</v>
      </c>
      <c r="H11" s="16" t="s">
        <v>57</v>
      </c>
      <c r="I11" s="16" t="s">
        <v>58</v>
      </c>
      <c r="J11" s="16">
        <v>23</v>
      </c>
      <c r="K11" s="16"/>
      <c r="L11" s="16">
        <v>23</v>
      </c>
      <c r="M11" s="16"/>
      <c r="N11" s="16"/>
      <c r="O11" s="16" t="s">
        <v>52</v>
      </c>
      <c r="P11" s="16" t="s">
        <v>53</v>
      </c>
      <c r="Q11" s="25"/>
    </row>
    <row r="12" s="2" customFormat="1" ht="228" customHeight="1" spans="1:17">
      <c r="A12" s="15">
        <v>7</v>
      </c>
      <c r="B12" s="16" t="s">
        <v>59</v>
      </c>
      <c r="C12" s="16" t="s">
        <v>60</v>
      </c>
      <c r="D12" s="16" t="s">
        <v>22</v>
      </c>
      <c r="E12" s="16" t="s">
        <v>61</v>
      </c>
      <c r="F12" s="16" t="s">
        <v>62</v>
      </c>
      <c r="G12" s="16" t="s">
        <v>63</v>
      </c>
      <c r="H12" s="16" t="s">
        <v>64</v>
      </c>
      <c r="I12" s="16" t="s">
        <v>65</v>
      </c>
      <c r="J12" s="16">
        <v>60</v>
      </c>
      <c r="K12" s="16">
        <v>60</v>
      </c>
      <c r="L12" s="16"/>
      <c r="M12" s="16"/>
      <c r="N12" s="16"/>
      <c r="O12" s="16" t="s">
        <v>66</v>
      </c>
      <c r="P12" s="16" t="s">
        <v>67</v>
      </c>
      <c r="Q12" s="26"/>
    </row>
    <row r="13" s="2" customFormat="1" ht="45" customHeight="1" spans="1:17">
      <c r="A13" s="15">
        <v>8</v>
      </c>
      <c r="B13" s="16" t="s">
        <v>68</v>
      </c>
      <c r="C13" s="16" t="s">
        <v>69</v>
      </c>
      <c r="D13" s="16" t="s">
        <v>70</v>
      </c>
      <c r="E13" s="16" t="s">
        <v>71</v>
      </c>
      <c r="F13" s="16" t="s">
        <v>72</v>
      </c>
      <c r="G13" s="16" t="s">
        <v>73</v>
      </c>
      <c r="H13" s="16" t="s">
        <v>74</v>
      </c>
      <c r="I13" s="16" t="s">
        <v>75</v>
      </c>
      <c r="J13" s="16">
        <v>35</v>
      </c>
      <c r="K13" s="16">
        <v>35</v>
      </c>
      <c r="L13" s="16"/>
      <c r="M13" s="16"/>
      <c r="N13" s="16"/>
      <c r="O13" s="16"/>
      <c r="P13" s="16" t="s">
        <v>76</v>
      </c>
      <c r="Q13" s="27"/>
    </row>
    <row r="14" s="2" customFormat="1" ht="57" customHeight="1" spans="1:17">
      <c r="A14" s="15">
        <v>9</v>
      </c>
      <c r="B14" s="16" t="s">
        <v>77</v>
      </c>
      <c r="C14" s="16" t="s">
        <v>69</v>
      </c>
      <c r="D14" s="16" t="s">
        <v>70</v>
      </c>
      <c r="E14" s="16" t="s">
        <v>71</v>
      </c>
      <c r="F14" s="16" t="s">
        <v>78</v>
      </c>
      <c r="G14" s="16" t="s">
        <v>79</v>
      </c>
      <c r="H14" s="16" t="s">
        <v>80</v>
      </c>
      <c r="I14" s="16" t="s">
        <v>81</v>
      </c>
      <c r="J14" s="16">
        <v>36</v>
      </c>
      <c r="K14" s="16">
        <v>36</v>
      </c>
      <c r="L14" s="16"/>
      <c r="M14" s="16"/>
      <c r="N14" s="16"/>
      <c r="O14" s="16" t="s">
        <v>82</v>
      </c>
      <c r="P14" s="16" t="s">
        <v>83</v>
      </c>
      <c r="Q14" s="27"/>
    </row>
    <row r="15" s="2" customFormat="1" ht="162" customHeight="1" spans="1:17">
      <c r="A15" s="15">
        <v>10</v>
      </c>
      <c r="B15" s="16" t="s">
        <v>84</v>
      </c>
      <c r="C15" s="16" t="s">
        <v>69</v>
      </c>
      <c r="D15" s="16" t="s">
        <v>70</v>
      </c>
      <c r="E15" s="16"/>
      <c r="F15" s="16" t="s">
        <v>72</v>
      </c>
      <c r="G15" s="16" t="s">
        <v>85</v>
      </c>
      <c r="H15" s="16" t="s">
        <v>86</v>
      </c>
      <c r="I15" s="16" t="s">
        <v>87</v>
      </c>
      <c r="J15" s="16">
        <v>7</v>
      </c>
      <c r="K15" s="16"/>
      <c r="L15" s="16">
        <v>7</v>
      </c>
      <c r="M15" s="16"/>
      <c r="N15" s="16"/>
      <c r="O15" s="16" t="s">
        <v>86</v>
      </c>
      <c r="P15" s="16" t="s">
        <v>88</v>
      </c>
      <c r="Q15" s="27"/>
    </row>
    <row r="16" s="3" customFormat="1" ht="38" customHeight="1" spans="1:17">
      <c r="A16" s="17" t="s">
        <v>89</v>
      </c>
      <c r="B16" s="17" t="s">
        <v>90</v>
      </c>
      <c r="C16" s="15"/>
      <c r="D16" s="15"/>
      <c r="E16" s="15"/>
      <c r="F16" s="15"/>
      <c r="G16" s="15"/>
      <c r="H16" s="15"/>
      <c r="I16" s="15"/>
      <c r="J16" s="15">
        <f>SUM(J17:J28)</f>
        <v>527.82</v>
      </c>
      <c r="K16" s="15">
        <f>SUM(K17:K28)</f>
        <v>99</v>
      </c>
      <c r="L16" s="15">
        <f>SUM(L17:L28)</f>
        <v>428.82</v>
      </c>
      <c r="M16" s="15">
        <f>SUM(M17:M28)</f>
        <v>0</v>
      </c>
      <c r="N16" s="15"/>
      <c r="O16" s="15"/>
      <c r="P16" s="15"/>
      <c r="Q16" s="28"/>
    </row>
    <row r="17" s="3" customFormat="1" ht="132" customHeight="1" spans="1:17">
      <c r="A17" s="15">
        <v>11</v>
      </c>
      <c r="B17" s="15" t="s">
        <v>91</v>
      </c>
      <c r="C17" s="15" t="s">
        <v>92</v>
      </c>
      <c r="D17" s="15" t="s">
        <v>93</v>
      </c>
      <c r="E17" s="15" t="s">
        <v>94</v>
      </c>
      <c r="F17" s="15" t="s">
        <v>95</v>
      </c>
      <c r="G17" s="15" t="s">
        <v>96</v>
      </c>
      <c r="H17" s="15" t="s">
        <v>97</v>
      </c>
      <c r="I17" s="15" t="s">
        <v>98</v>
      </c>
      <c r="J17" s="15">
        <f t="shared" ref="J17:J27" si="0">K17+L17</f>
        <v>54</v>
      </c>
      <c r="K17" s="15">
        <v>54</v>
      </c>
      <c r="L17" s="15"/>
      <c r="M17" s="15"/>
      <c r="N17" s="15"/>
      <c r="O17" s="15" t="s">
        <v>99</v>
      </c>
      <c r="P17" s="15" t="s">
        <v>100</v>
      </c>
      <c r="Q17" s="28"/>
    </row>
    <row r="18" s="3" customFormat="1" ht="68" customHeight="1" spans="1:17">
      <c r="A18" s="15">
        <v>12</v>
      </c>
      <c r="B18" s="15" t="s">
        <v>101</v>
      </c>
      <c r="C18" s="15" t="s">
        <v>93</v>
      </c>
      <c r="D18" s="15" t="s">
        <v>93</v>
      </c>
      <c r="E18" s="15" t="s">
        <v>94</v>
      </c>
      <c r="F18" s="15" t="s">
        <v>95</v>
      </c>
      <c r="G18" s="15" t="s">
        <v>102</v>
      </c>
      <c r="H18" s="15" t="s">
        <v>103</v>
      </c>
      <c r="I18" s="15" t="s">
        <v>98</v>
      </c>
      <c r="J18" s="15">
        <f t="shared" si="0"/>
        <v>45</v>
      </c>
      <c r="K18" s="15">
        <v>45</v>
      </c>
      <c r="L18" s="15"/>
      <c r="M18" s="15"/>
      <c r="N18" s="15"/>
      <c r="O18" s="15" t="s">
        <v>104</v>
      </c>
      <c r="P18" s="15" t="s">
        <v>105</v>
      </c>
      <c r="Q18" s="28"/>
    </row>
    <row r="19" s="3" customFormat="1" ht="99" customHeight="1" spans="1:17">
      <c r="A19" s="15">
        <v>13</v>
      </c>
      <c r="B19" s="15" t="s">
        <v>106</v>
      </c>
      <c r="C19" s="15" t="s">
        <v>107</v>
      </c>
      <c r="D19" s="15" t="s">
        <v>93</v>
      </c>
      <c r="E19" s="15" t="s">
        <v>94</v>
      </c>
      <c r="F19" s="15" t="s">
        <v>108</v>
      </c>
      <c r="G19" s="15" t="s">
        <v>109</v>
      </c>
      <c r="H19" s="15" t="s">
        <v>110</v>
      </c>
      <c r="I19" s="15" t="s">
        <v>111</v>
      </c>
      <c r="J19" s="15">
        <f t="shared" si="0"/>
        <v>11</v>
      </c>
      <c r="K19" s="15"/>
      <c r="L19" s="15">
        <v>11</v>
      </c>
      <c r="M19" s="15"/>
      <c r="N19" s="15"/>
      <c r="O19" s="15" t="s">
        <v>112</v>
      </c>
      <c r="P19" s="15" t="s">
        <v>113</v>
      </c>
      <c r="Q19" s="28"/>
    </row>
    <row r="20" s="3" customFormat="1" ht="156" customHeight="1" spans="1:17">
      <c r="A20" s="15">
        <v>14</v>
      </c>
      <c r="B20" s="15" t="s">
        <v>114</v>
      </c>
      <c r="C20" s="15" t="s">
        <v>115</v>
      </c>
      <c r="D20" s="15" t="s">
        <v>116</v>
      </c>
      <c r="E20" s="15" t="s">
        <v>94</v>
      </c>
      <c r="F20" s="15" t="s">
        <v>117</v>
      </c>
      <c r="G20" s="15" t="s">
        <v>118</v>
      </c>
      <c r="H20" s="15" t="s">
        <v>119</v>
      </c>
      <c r="I20" s="15" t="s">
        <v>111</v>
      </c>
      <c r="J20" s="15">
        <f t="shared" si="0"/>
        <v>80</v>
      </c>
      <c r="K20" s="15"/>
      <c r="L20" s="15">
        <v>80</v>
      </c>
      <c r="M20" s="15"/>
      <c r="N20" s="15"/>
      <c r="O20" s="15"/>
      <c r="P20" s="15" t="s">
        <v>120</v>
      </c>
      <c r="Q20" s="28"/>
    </row>
    <row r="21" s="3" customFormat="1" ht="103" customHeight="1" spans="1:17">
      <c r="A21" s="15">
        <v>15</v>
      </c>
      <c r="B21" s="15" t="s">
        <v>91</v>
      </c>
      <c r="C21" s="15" t="s">
        <v>121</v>
      </c>
      <c r="D21" s="15" t="s">
        <v>93</v>
      </c>
      <c r="E21" s="15" t="s">
        <v>94</v>
      </c>
      <c r="F21" s="15" t="s">
        <v>95</v>
      </c>
      <c r="G21" s="15" t="s">
        <v>122</v>
      </c>
      <c r="H21" s="15" t="s">
        <v>123</v>
      </c>
      <c r="I21" s="15" t="s">
        <v>98</v>
      </c>
      <c r="J21" s="15">
        <f t="shared" si="0"/>
        <v>54.45</v>
      </c>
      <c r="K21" s="15"/>
      <c r="L21" s="15">
        <v>54.45</v>
      </c>
      <c r="M21" s="15"/>
      <c r="N21" s="15"/>
      <c r="O21" s="15" t="s">
        <v>124</v>
      </c>
      <c r="P21" s="15" t="s">
        <v>125</v>
      </c>
      <c r="Q21" s="28"/>
    </row>
    <row r="22" s="3" customFormat="1" ht="279" customHeight="1" spans="1:17">
      <c r="A22" s="15">
        <v>16</v>
      </c>
      <c r="B22" s="15" t="s">
        <v>126</v>
      </c>
      <c r="C22" s="15" t="s">
        <v>127</v>
      </c>
      <c r="D22" s="15" t="s">
        <v>93</v>
      </c>
      <c r="E22" s="15" t="s">
        <v>94</v>
      </c>
      <c r="F22" s="15" t="s">
        <v>128</v>
      </c>
      <c r="G22" s="15" t="s">
        <v>129</v>
      </c>
      <c r="H22" s="15" t="s">
        <v>130</v>
      </c>
      <c r="I22" s="15" t="s">
        <v>111</v>
      </c>
      <c r="J22" s="15">
        <f t="shared" si="0"/>
        <v>100</v>
      </c>
      <c r="K22" s="15"/>
      <c r="L22" s="15">
        <v>100</v>
      </c>
      <c r="M22" s="15"/>
      <c r="N22" s="15"/>
      <c r="O22" s="15" t="s">
        <v>131</v>
      </c>
      <c r="P22" s="15" t="s">
        <v>132</v>
      </c>
      <c r="Q22" s="28"/>
    </row>
    <row r="23" s="3" customFormat="1" ht="108" customHeight="1" spans="1:17">
      <c r="A23" s="15">
        <v>17</v>
      </c>
      <c r="B23" s="15" t="s">
        <v>133</v>
      </c>
      <c r="C23" s="15" t="s">
        <v>93</v>
      </c>
      <c r="D23" s="15" t="s">
        <v>93</v>
      </c>
      <c r="E23" s="15" t="s">
        <v>94</v>
      </c>
      <c r="F23" s="15" t="s">
        <v>134</v>
      </c>
      <c r="G23" s="15" t="s">
        <v>135</v>
      </c>
      <c r="H23" s="15" t="s">
        <v>134</v>
      </c>
      <c r="I23" s="15" t="s">
        <v>136</v>
      </c>
      <c r="J23" s="15">
        <f t="shared" si="0"/>
        <v>21</v>
      </c>
      <c r="K23" s="15"/>
      <c r="L23" s="15">
        <v>21</v>
      </c>
      <c r="M23" s="15"/>
      <c r="N23" s="15"/>
      <c r="O23" s="15" t="s">
        <v>137</v>
      </c>
      <c r="P23" s="15" t="s">
        <v>138</v>
      </c>
      <c r="Q23" s="28"/>
    </row>
    <row r="24" s="3" customFormat="1" ht="197" customHeight="1" spans="1:17">
      <c r="A24" s="15">
        <v>18</v>
      </c>
      <c r="B24" s="15" t="s">
        <v>139</v>
      </c>
      <c r="C24" s="15" t="s">
        <v>93</v>
      </c>
      <c r="D24" s="15" t="s">
        <v>93</v>
      </c>
      <c r="E24" s="15" t="s">
        <v>94</v>
      </c>
      <c r="F24" s="15" t="s">
        <v>24</v>
      </c>
      <c r="G24" s="15" t="s">
        <v>140</v>
      </c>
      <c r="H24" s="15" t="s">
        <v>141</v>
      </c>
      <c r="I24" s="15" t="s">
        <v>142</v>
      </c>
      <c r="J24" s="15">
        <f t="shared" si="0"/>
        <v>100</v>
      </c>
      <c r="K24" s="15"/>
      <c r="L24" s="15">
        <v>100</v>
      </c>
      <c r="M24" s="15"/>
      <c r="N24" s="15"/>
      <c r="O24" s="15" t="s">
        <v>143</v>
      </c>
      <c r="P24" s="15" t="s">
        <v>144</v>
      </c>
      <c r="Q24" s="28"/>
    </row>
    <row r="25" s="3" customFormat="1" ht="86" customHeight="1" spans="1:17">
      <c r="A25" s="15">
        <v>19</v>
      </c>
      <c r="B25" s="15" t="s">
        <v>145</v>
      </c>
      <c r="C25" s="15" t="s">
        <v>146</v>
      </c>
      <c r="D25" s="15" t="s">
        <v>93</v>
      </c>
      <c r="E25" s="15" t="s">
        <v>94</v>
      </c>
      <c r="F25" s="15" t="s">
        <v>147</v>
      </c>
      <c r="G25" s="15" t="s">
        <v>148</v>
      </c>
      <c r="H25" s="15" t="s">
        <v>149</v>
      </c>
      <c r="I25" s="15" t="s">
        <v>150</v>
      </c>
      <c r="J25" s="15">
        <f t="shared" si="0"/>
        <v>8</v>
      </c>
      <c r="K25" s="15"/>
      <c r="L25" s="15">
        <v>8</v>
      </c>
      <c r="M25" s="15"/>
      <c r="N25" s="15"/>
      <c r="O25" s="15" t="s">
        <v>151</v>
      </c>
      <c r="P25" s="15" t="s">
        <v>152</v>
      </c>
      <c r="Q25" s="28"/>
    </row>
    <row r="26" s="3" customFormat="1" ht="48" customHeight="1" spans="1:17">
      <c r="A26" s="15">
        <v>20</v>
      </c>
      <c r="B26" s="15" t="s">
        <v>153</v>
      </c>
      <c r="C26" s="15" t="s">
        <v>93</v>
      </c>
      <c r="D26" s="15" t="s">
        <v>93</v>
      </c>
      <c r="E26" s="15" t="s">
        <v>94</v>
      </c>
      <c r="F26" s="15" t="s">
        <v>154</v>
      </c>
      <c r="G26" s="15" t="s">
        <v>155</v>
      </c>
      <c r="H26" s="15" t="s">
        <v>156</v>
      </c>
      <c r="I26" s="15" t="s">
        <v>157</v>
      </c>
      <c r="J26" s="15">
        <f t="shared" si="0"/>
        <v>4</v>
      </c>
      <c r="K26" s="15"/>
      <c r="L26" s="15">
        <v>4</v>
      </c>
      <c r="M26" s="15"/>
      <c r="N26" s="15"/>
      <c r="O26" s="15" t="s">
        <v>158</v>
      </c>
      <c r="P26" s="15" t="s">
        <v>159</v>
      </c>
      <c r="Q26" s="28"/>
    </row>
    <row r="27" s="3" customFormat="1" ht="155" customHeight="1" spans="1:17">
      <c r="A27" s="15">
        <v>21</v>
      </c>
      <c r="B27" s="15" t="s">
        <v>160</v>
      </c>
      <c r="C27" s="15" t="s">
        <v>161</v>
      </c>
      <c r="D27" s="15" t="s">
        <v>162</v>
      </c>
      <c r="E27" s="15" t="s">
        <v>163</v>
      </c>
      <c r="F27" s="15" t="s">
        <v>164</v>
      </c>
      <c r="G27" s="15" t="s">
        <v>165</v>
      </c>
      <c r="H27" s="15" t="s">
        <v>166</v>
      </c>
      <c r="I27" s="15" t="s">
        <v>167</v>
      </c>
      <c r="J27" s="15">
        <v>50</v>
      </c>
      <c r="K27" s="15"/>
      <c r="L27" s="15">
        <v>50</v>
      </c>
      <c r="M27" s="15"/>
      <c r="N27" s="15"/>
      <c r="O27" s="15" t="s">
        <v>168</v>
      </c>
      <c r="P27" s="15" t="s">
        <v>169</v>
      </c>
      <c r="Q27" s="28"/>
    </row>
    <row r="28" s="3" customFormat="1" ht="74" customHeight="1" spans="1:17">
      <c r="A28" s="15">
        <v>22</v>
      </c>
      <c r="B28" s="15" t="s">
        <v>170</v>
      </c>
      <c r="C28" s="15" t="s">
        <v>171</v>
      </c>
      <c r="D28" s="15" t="s">
        <v>172</v>
      </c>
      <c r="E28" s="15" t="s">
        <v>173</v>
      </c>
      <c r="F28" s="15" t="s">
        <v>174</v>
      </c>
      <c r="G28" s="15" t="s">
        <v>175</v>
      </c>
      <c r="H28" s="15" t="s">
        <v>176</v>
      </c>
      <c r="I28" s="15" t="s">
        <v>177</v>
      </c>
      <c r="J28" s="15">
        <v>0.37</v>
      </c>
      <c r="K28" s="15"/>
      <c r="L28" s="15">
        <v>0.37</v>
      </c>
      <c r="M28" s="15"/>
      <c r="N28" s="15"/>
      <c r="O28" s="15" t="s">
        <v>178</v>
      </c>
      <c r="P28" s="15" t="s">
        <v>179</v>
      </c>
      <c r="Q28" s="28"/>
    </row>
    <row r="29" s="3" customFormat="1" ht="30" customHeight="1" spans="1:17">
      <c r="A29" s="17" t="s">
        <v>180</v>
      </c>
      <c r="B29" s="17" t="s">
        <v>181</v>
      </c>
      <c r="C29" s="15"/>
      <c r="D29" s="15"/>
      <c r="E29" s="15"/>
      <c r="F29" s="15"/>
      <c r="G29" s="15"/>
      <c r="H29" s="15"/>
      <c r="I29" s="15">
        <f>SUM(I30:I83)</f>
        <v>0</v>
      </c>
      <c r="J29" s="15">
        <f>SUM(J30:J83)</f>
        <v>5663.17</v>
      </c>
      <c r="K29" s="15">
        <f>SUM(K30:K83)</f>
        <v>5663.17</v>
      </c>
      <c r="L29" s="15">
        <f>SUM(L30:L83)</f>
        <v>0</v>
      </c>
      <c r="M29" s="15"/>
      <c r="N29" s="15">
        <f>SUM(N83:N83)</f>
        <v>0</v>
      </c>
      <c r="O29" s="15"/>
      <c r="P29" s="15"/>
      <c r="Q29" s="28"/>
    </row>
    <row r="30" customFormat="1" ht="55" customHeight="1" spans="1:17">
      <c r="A30" s="15">
        <v>23</v>
      </c>
      <c r="B30" s="15" t="s">
        <v>182</v>
      </c>
      <c r="C30" s="15" t="s">
        <v>183</v>
      </c>
      <c r="D30" s="15" t="s">
        <v>183</v>
      </c>
      <c r="E30" s="15" t="s">
        <v>184</v>
      </c>
      <c r="F30" s="15" t="s">
        <v>185</v>
      </c>
      <c r="G30" s="17" t="s">
        <v>186</v>
      </c>
      <c r="H30" s="15">
        <v>6.94</v>
      </c>
      <c r="I30" s="15" t="s">
        <v>187</v>
      </c>
      <c r="J30" s="15">
        <f t="shared" ref="J30:J82" si="1">K30</f>
        <v>165.51</v>
      </c>
      <c r="K30" s="15">
        <v>165.51</v>
      </c>
      <c r="L30" s="15"/>
      <c r="M30" s="15"/>
      <c r="N30" s="15"/>
      <c r="O30" s="15" t="s">
        <v>188</v>
      </c>
      <c r="P30" s="15" t="s">
        <v>189</v>
      </c>
      <c r="Q30" s="29"/>
    </row>
    <row r="31" customFormat="1" ht="57" customHeight="1" spans="1:17">
      <c r="A31" s="15">
        <v>24</v>
      </c>
      <c r="B31" s="15" t="s">
        <v>182</v>
      </c>
      <c r="C31" s="15" t="s">
        <v>183</v>
      </c>
      <c r="D31" s="15" t="s">
        <v>183</v>
      </c>
      <c r="E31" s="15" t="s">
        <v>184</v>
      </c>
      <c r="F31" s="15" t="s">
        <v>185</v>
      </c>
      <c r="G31" s="17" t="s">
        <v>190</v>
      </c>
      <c r="H31" s="15">
        <v>4.205</v>
      </c>
      <c r="I31" s="15" t="s">
        <v>187</v>
      </c>
      <c r="J31" s="15">
        <f t="shared" si="1"/>
        <v>100.19</v>
      </c>
      <c r="K31" s="15">
        <v>100.19</v>
      </c>
      <c r="L31" s="15"/>
      <c r="M31" s="15"/>
      <c r="N31" s="15"/>
      <c r="O31" s="15" t="s">
        <v>188</v>
      </c>
      <c r="P31" s="15" t="s">
        <v>189</v>
      </c>
      <c r="Q31" s="29"/>
    </row>
    <row r="32" customFormat="1" ht="57" customHeight="1" spans="1:17">
      <c r="A32" s="15">
        <v>25</v>
      </c>
      <c r="B32" s="15" t="s">
        <v>182</v>
      </c>
      <c r="C32" s="15" t="s">
        <v>183</v>
      </c>
      <c r="D32" s="15" t="s">
        <v>183</v>
      </c>
      <c r="E32" s="15" t="s">
        <v>184</v>
      </c>
      <c r="F32" s="15" t="s">
        <v>185</v>
      </c>
      <c r="G32" s="17" t="s">
        <v>191</v>
      </c>
      <c r="H32" s="15">
        <v>5.195</v>
      </c>
      <c r="I32" s="15" t="s">
        <v>187</v>
      </c>
      <c r="J32" s="15">
        <f t="shared" si="1"/>
        <v>108.94</v>
      </c>
      <c r="K32" s="15">
        <v>108.94</v>
      </c>
      <c r="L32" s="15"/>
      <c r="M32" s="15"/>
      <c r="N32" s="15"/>
      <c r="O32" s="15" t="s">
        <v>188</v>
      </c>
      <c r="P32" s="15" t="s">
        <v>189</v>
      </c>
      <c r="Q32" s="29"/>
    </row>
    <row r="33" customFormat="1" ht="55" customHeight="1" spans="1:17">
      <c r="A33" s="15">
        <v>26</v>
      </c>
      <c r="B33" s="15" t="s">
        <v>182</v>
      </c>
      <c r="C33" s="15" t="s">
        <v>183</v>
      </c>
      <c r="D33" s="15" t="s">
        <v>183</v>
      </c>
      <c r="E33" s="15" t="s">
        <v>184</v>
      </c>
      <c r="F33" s="15" t="s">
        <v>185</v>
      </c>
      <c r="G33" s="17" t="s">
        <v>192</v>
      </c>
      <c r="H33" s="15">
        <v>4.57</v>
      </c>
      <c r="I33" s="15" t="s">
        <v>187</v>
      </c>
      <c r="J33" s="15">
        <f t="shared" si="1"/>
        <v>108.29</v>
      </c>
      <c r="K33" s="15">
        <v>108.29</v>
      </c>
      <c r="L33" s="15"/>
      <c r="M33" s="15"/>
      <c r="N33" s="15"/>
      <c r="O33" s="15" t="s">
        <v>188</v>
      </c>
      <c r="P33" s="15" t="s">
        <v>189</v>
      </c>
      <c r="Q33" s="29"/>
    </row>
    <row r="34" customFormat="1" ht="55" customHeight="1" spans="1:17">
      <c r="A34" s="15">
        <v>27</v>
      </c>
      <c r="B34" s="15" t="s">
        <v>182</v>
      </c>
      <c r="C34" s="15" t="s">
        <v>183</v>
      </c>
      <c r="D34" s="15" t="s">
        <v>183</v>
      </c>
      <c r="E34" s="15" t="s">
        <v>184</v>
      </c>
      <c r="F34" s="15" t="s">
        <v>185</v>
      </c>
      <c r="G34" s="17" t="s">
        <v>193</v>
      </c>
      <c r="H34" s="15">
        <v>6.2</v>
      </c>
      <c r="I34" s="15" t="s">
        <v>187</v>
      </c>
      <c r="J34" s="15">
        <f t="shared" si="1"/>
        <v>145.41</v>
      </c>
      <c r="K34" s="15">
        <v>145.41</v>
      </c>
      <c r="L34" s="15"/>
      <c r="M34" s="15"/>
      <c r="N34" s="15"/>
      <c r="O34" s="15" t="s">
        <v>188</v>
      </c>
      <c r="P34" s="15" t="s">
        <v>189</v>
      </c>
      <c r="Q34" s="29"/>
    </row>
    <row r="35" customFormat="1" ht="54" customHeight="1" spans="1:17">
      <c r="A35" s="15">
        <v>28</v>
      </c>
      <c r="B35" s="15" t="s">
        <v>182</v>
      </c>
      <c r="C35" s="15" t="s">
        <v>183</v>
      </c>
      <c r="D35" s="15" t="s">
        <v>183</v>
      </c>
      <c r="E35" s="15" t="s">
        <v>184</v>
      </c>
      <c r="F35" s="15" t="s">
        <v>185</v>
      </c>
      <c r="G35" s="17" t="s">
        <v>194</v>
      </c>
      <c r="H35" s="15">
        <v>3.5</v>
      </c>
      <c r="I35" s="15" t="s">
        <v>187</v>
      </c>
      <c r="J35" s="15">
        <f t="shared" si="1"/>
        <v>82.83</v>
      </c>
      <c r="K35" s="15">
        <v>82.83</v>
      </c>
      <c r="L35" s="15"/>
      <c r="M35" s="15"/>
      <c r="N35" s="15"/>
      <c r="O35" s="15" t="s">
        <v>188</v>
      </c>
      <c r="P35" s="15" t="s">
        <v>189</v>
      </c>
      <c r="Q35" s="29"/>
    </row>
    <row r="36" customFormat="1" ht="55" customHeight="1" spans="1:17">
      <c r="A36" s="15">
        <v>29</v>
      </c>
      <c r="B36" s="15" t="s">
        <v>182</v>
      </c>
      <c r="C36" s="15" t="s">
        <v>183</v>
      </c>
      <c r="D36" s="15" t="s">
        <v>183</v>
      </c>
      <c r="E36" s="15" t="s">
        <v>184</v>
      </c>
      <c r="F36" s="15" t="s">
        <v>185</v>
      </c>
      <c r="G36" s="17" t="s">
        <v>195</v>
      </c>
      <c r="H36" s="15">
        <v>3.3</v>
      </c>
      <c r="I36" s="15" t="s">
        <v>187</v>
      </c>
      <c r="J36" s="15">
        <f t="shared" si="1"/>
        <v>94.46</v>
      </c>
      <c r="K36" s="15">
        <v>94.46</v>
      </c>
      <c r="L36" s="15"/>
      <c r="M36" s="15"/>
      <c r="N36" s="15"/>
      <c r="O36" s="15" t="s">
        <v>188</v>
      </c>
      <c r="P36" s="15" t="s">
        <v>189</v>
      </c>
      <c r="Q36" s="29"/>
    </row>
    <row r="37" customFormat="1" ht="62" customHeight="1" spans="1:17">
      <c r="A37" s="15">
        <v>30</v>
      </c>
      <c r="B37" s="15" t="s">
        <v>182</v>
      </c>
      <c r="C37" s="15" t="s">
        <v>183</v>
      </c>
      <c r="D37" s="15" t="s">
        <v>183</v>
      </c>
      <c r="E37" s="15" t="s">
        <v>184</v>
      </c>
      <c r="F37" s="15" t="s">
        <v>185</v>
      </c>
      <c r="G37" s="17" t="s">
        <v>196</v>
      </c>
      <c r="H37" s="15">
        <v>3.5</v>
      </c>
      <c r="I37" s="15" t="s">
        <v>187</v>
      </c>
      <c r="J37" s="15">
        <f t="shared" si="1"/>
        <v>82.65</v>
      </c>
      <c r="K37" s="15">
        <v>82.65</v>
      </c>
      <c r="L37" s="15"/>
      <c r="M37" s="15"/>
      <c r="N37" s="15"/>
      <c r="O37" s="15" t="s">
        <v>188</v>
      </c>
      <c r="P37" s="15" t="s">
        <v>189</v>
      </c>
      <c r="Q37" s="29"/>
    </row>
    <row r="38" customFormat="1" ht="62" customHeight="1" spans="1:17">
      <c r="A38" s="15">
        <v>31</v>
      </c>
      <c r="B38" s="15" t="s">
        <v>182</v>
      </c>
      <c r="C38" s="15" t="s">
        <v>183</v>
      </c>
      <c r="D38" s="15" t="s">
        <v>183</v>
      </c>
      <c r="E38" s="15" t="s">
        <v>184</v>
      </c>
      <c r="F38" s="15" t="s">
        <v>185</v>
      </c>
      <c r="G38" s="17" t="s">
        <v>197</v>
      </c>
      <c r="H38" s="15">
        <v>0.6</v>
      </c>
      <c r="I38" s="15" t="s">
        <v>187</v>
      </c>
      <c r="J38" s="15">
        <f t="shared" si="1"/>
        <v>109.25</v>
      </c>
      <c r="K38" s="15">
        <v>109.25</v>
      </c>
      <c r="L38" s="15"/>
      <c r="M38" s="15"/>
      <c r="N38" s="15"/>
      <c r="O38" s="15" t="s">
        <v>188</v>
      </c>
      <c r="P38" s="15" t="s">
        <v>189</v>
      </c>
      <c r="Q38" s="29"/>
    </row>
    <row r="39" customFormat="1" ht="62" customHeight="1" spans="1:17">
      <c r="A39" s="15">
        <v>32</v>
      </c>
      <c r="B39" s="15" t="s">
        <v>182</v>
      </c>
      <c r="C39" s="15" t="s">
        <v>183</v>
      </c>
      <c r="D39" s="15" t="s">
        <v>183</v>
      </c>
      <c r="E39" s="15" t="s">
        <v>184</v>
      </c>
      <c r="F39" s="15" t="s">
        <v>185</v>
      </c>
      <c r="G39" s="17" t="s">
        <v>198</v>
      </c>
      <c r="H39" s="15">
        <v>1.1</v>
      </c>
      <c r="I39" s="15" t="s">
        <v>187</v>
      </c>
      <c r="J39" s="15">
        <f t="shared" si="1"/>
        <v>43.12</v>
      </c>
      <c r="K39" s="15">
        <v>43.12</v>
      </c>
      <c r="L39" s="15"/>
      <c r="M39" s="15"/>
      <c r="N39" s="15"/>
      <c r="O39" s="15" t="s">
        <v>188</v>
      </c>
      <c r="P39" s="15" t="s">
        <v>189</v>
      </c>
      <c r="Q39" s="29"/>
    </row>
    <row r="40" customFormat="1" ht="61" customHeight="1" spans="1:17">
      <c r="A40" s="15">
        <v>33</v>
      </c>
      <c r="B40" s="15" t="s">
        <v>182</v>
      </c>
      <c r="C40" s="15" t="s">
        <v>183</v>
      </c>
      <c r="D40" s="15" t="s">
        <v>183</v>
      </c>
      <c r="E40" s="15" t="s">
        <v>184</v>
      </c>
      <c r="F40" s="15" t="s">
        <v>199</v>
      </c>
      <c r="G40" s="17" t="s">
        <v>200</v>
      </c>
      <c r="H40" s="15">
        <v>0.522</v>
      </c>
      <c r="I40" s="15" t="s">
        <v>187</v>
      </c>
      <c r="J40" s="15">
        <f t="shared" si="1"/>
        <v>20.64</v>
      </c>
      <c r="K40" s="15">
        <v>20.64</v>
      </c>
      <c r="L40" s="15"/>
      <c r="M40" s="15"/>
      <c r="N40" s="15"/>
      <c r="O40" s="15" t="s">
        <v>188</v>
      </c>
      <c r="P40" s="15" t="s">
        <v>189</v>
      </c>
      <c r="Q40" s="29"/>
    </row>
    <row r="41" customFormat="1" ht="59" customHeight="1" spans="1:17">
      <c r="A41" s="15">
        <v>34</v>
      </c>
      <c r="B41" s="15" t="s">
        <v>182</v>
      </c>
      <c r="C41" s="15" t="s">
        <v>183</v>
      </c>
      <c r="D41" s="15" t="s">
        <v>183</v>
      </c>
      <c r="E41" s="15" t="s">
        <v>184</v>
      </c>
      <c r="F41" s="15" t="s">
        <v>199</v>
      </c>
      <c r="G41" s="17" t="s">
        <v>201</v>
      </c>
      <c r="H41" s="15">
        <v>2.6</v>
      </c>
      <c r="I41" s="15" t="s">
        <v>187</v>
      </c>
      <c r="J41" s="15">
        <f t="shared" si="1"/>
        <v>86.53</v>
      </c>
      <c r="K41" s="15">
        <v>86.53</v>
      </c>
      <c r="L41" s="15"/>
      <c r="M41" s="15"/>
      <c r="N41" s="15"/>
      <c r="O41" s="15" t="s">
        <v>188</v>
      </c>
      <c r="P41" s="15" t="s">
        <v>189</v>
      </c>
      <c r="Q41" s="29"/>
    </row>
    <row r="42" customFormat="1" ht="59" customHeight="1" spans="1:17">
      <c r="A42" s="15">
        <v>35</v>
      </c>
      <c r="B42" s="15" t="s">
        <v>182</v>
      </c>
      <c r="C42" s="15" t="s">
        <v>183</v>
      </c>
      <c r="D42" s="15" t="s">
        <v>183</v>
      </c>
      <c r="E42" s="15" t="s">
        <v>184</v>
      </c>
      <c r="F42" s="15" t="s">
        <v>199</v>
      </c>
      <c r="G42" s="17" t="s">
        <v>202</v>
      </c>
      <c r="H42" s="15">
        <v>2.2</v>
      </c>
      <c r="I42" s="15" t="s">
        <v>187</v>
      </c>
      <c r="J42" s="15">
        <f t="shared" si="1"/>
        <v>69.86</v>
      </c>
      <c r="K42" s="15">
        <v>69.86</v>
      </c>
      <c r="L42" s="15"/>
      <c r="M42" s="15"/>
      <c r="N42" s="15"/>
      <c r="O42" s="15" t="s">
        <v>188</v>
      </c>
      <c r="P42" s="15" t="s">
        <v>189</v>
      </c>
      <c r="Q42" s="29"/>
    </row>
    <row r="43" customFormat="1" ht="59" customHeight="1" spans="1:17">
      <c r="A43" s="15">
        <v>36</v>
      </c>
      <c r="B43" s="15" t="s">
        <v>182</v>
      </c>
      <c r="C43" s="15" t="s">
        <v>183</v>
      </c>
      <c r="D43" s="15" t="s">
        <v>183</v>
      </c>
      <c r="E43" s="15" t="s">
        <v>184</v>
      </c>
      <c r="F43" s="15" t="s">
        <v>203</v>
      </c>
      <c r="G43" s="17" t="s">
        <v>204</v>
      </c>
      <c r="H43" s="15">
        <v>3.95</v>
      </c>
      <c r="I43" s="15" t="s">
        <v>187</v>
      </c>
      <c r="J43" s="15">
        <f t="shared" si="1"/>
        <v>123.06</v>
      </c>
      <c r="K43" s="15">
        <v>123.06</v>
      </c>
      <c r="L43" s="15"/>
      <c r="M43" s="15"/>
      <c r="N43" s="15"/>
      <c r="O43" s="15" t="s">
        <v>188</v>
      </c>
      <c r="P43" s="15" t="s">
        <v>189</v>
      </c>
      <c r="Q43" s="29"/>
    </row>
    <row r="44" customFormat="1" ht="66" customHeight="1" spans="1:17">
      <c r="A44" s="15">
        <v>37</v>
      </c>
      <c r="B44" s="15" t="s">
        <v>182</v>
      </c>
      <c r="C44" s="15" t="s">
        <v>183</v>
      </c>
      <c r="D44" s="15" t="s">
        <v>183</v>
      </c>
      <c r="E44" s="15" t="s">
        <v>184</v>
      </c>
      <c r="F44" s="15" t="s">
        <v>203</v>
      </c>
      <c r="G44" s="17" t="s">
        <v>205</v>
      </c>
      <c r="H44" s="15">
        <v>7.27</v>
      </c>
      <c r="I44" s="15" t="s">
        <v>187</v>
      </c>
      <c r="J44" s="15">
        <f t="shared" si="1"/>
        <v>174.87</v>
      </c>
      <c r="K44" s="15">
        <v>174.87</v>
      </c>
      <c r="L44" s="15"/>
      <c r="M44" s="15"/>
      <c r="N44" s="15"/>
      <c r="O44" s="15" t="s">
        <v>188</v>
      </c>
      <c r="P44" s="15" t="s">
        <v>189</v>
      </c>
      <c r="Q44" s="29"/>
    </row>
    <row r="45" customFormat="1" ht="60" customHeight="1" spans="1:17">
      <c r="A45" s="15">
        <v>38</v>
      </c>
      <c r="B45" s="15" t="s">
        <v>182</v>
      </c>
      <c r="C45" s="15" t="s">
        <v>183</v>
      </c>
      <c r="D45" s="15" t="s">
        <v>183</v>
      </c>
      <c r="E45" s="15" t="s">
        <v>184</v>
      </c>
      <c r="F45" s="15" t="s">
        <v>206</v>
      </c>
      <c r="G45" s="17" t="s">
        <v>207</v>
      </c>
      <c r="H45" s="15">
        <v>3.61</v>
      </c>
      <c r="I45" s="15" t="s">
        <v>187</v>
      </c>
      <c r="J45" s="15">
        <f t="shared" si="1"/>
        <v>96.8</v>
      </c>
      <c r="K45" s="15">
        <v>96.8</v>
      </c>
      <c r="L45" s="15"/>
      <c r="M45" s="15"/>
      <c r="N45" s="15"/>
      <c r="O45" s="15" t="s">
        <v>188</v>
      </c>
      <c r="P45" s="15" t="s">
        <v>189</v>
      </c>
      <c r="Q45" s="29"/>
    </row>
    <row r="46" customFormat="1" ht="60" customHeight="1" spans="1:17">
      <c r="A46" s="15">
        <v>39</v>
      </c>
      <c r="B46" s="15" t="s">
        <v>182</v>
      </c>
      <c r="C46" s="15" t="s">
        <v>183</v>
      </c>
      <c r="D46" s="15" t="s">
        <v>183</v>
      </c>
      <c r="E46" s="15" t="s">
        <v>184</v>
      </c>
      <c r="F46" s="15" t="s">
        <v>206</v>
      </c>
      <c r="G46" s="17" t="s">
        <v>208</v>
      </c>
      <c r="H46" s="15">
        <v>5</v>
      </c>
      <c r="I46" s="15" t="s">
        <v>187</v>
      </c>
      <c r="J46" s="15">
        <f t="shared" si="1"/>
        <v>121.04</v>
      </c>
      <c r="K46" s="15">
        <v>121.04</v>
      </c>
      <c r="L46" s="15"/>
      <c r="M46" s="15"/>
      <c r="N46" s="15"/>
      <c r="O46" s="15" t="s">
        <v>188</v>
      </c>
      <c r="P46" s="15" t="s">
        <v>189</v>
      </c>
      <c r="Q46" s="29"/>
    </row>
    <row r="47" customFormat="1" ht="60" customHeight="1" spans="1:17">
      <c r="A47" s="15">
        <v>40</v>
      </c>
      <c r="B47" s="15" t="s">
        <v>182</v>
      </c>
      <c r="C47" s="15" t="s">
        <v>183</v>
      </c>
      <c r="D47" s="15" t="s">
        <v>183</v>
      </c>
      <c r="E47" s="15" t="s">
        <v>184</v>
      </c>
      <c r="F47" s="15" t="s">
        <v>206</v>
      </c>
      <c r="G47" s="17" t="s">
        <v>209</v>
      </c>
      <c r="H47" s="15">
        <v>5.85</v>
      </c>
      <c r="I47" s="15" t="s">
        <v>187</v>
      </c>
      <c r="J47" s="15">
        <f t="shared" si="1"/>
        <v>137.21</v>
      </c>
      <c r="K47" s="15">
        <v>137.21</v>
      </c>
      <c r="L47" s="15"/>
      <c r="M47" s="15"/>
      <c r="N47" s="15"/>
      <c r="O47" s="15" t="s">
        <v>188</v>
      </c>
      <c r="P47" s="15" t="s">
        <v>189</v>
      </c>
      <c r="Q47" s="29"/>
    </row>
    <row r="48" customFormat="1" ht="60" customHeight="1" spans="1:17">
      <c r="A48" s="15">
        <v>41</v>
      </c>
      <c r="B48" s="15" t="s">
        <v>182</v>
      </c>
      <c r="C48" s="15" t="s">
        <v>183</v>
      </c>
      <c r="D48" s="15" t="s">
        <v>183</v>
      </c>
      <c r="E48" s="15" t="s">
        <v>184</v>
      </c>
      <c r="F48" s="15" t="s">
        <v>206</v>
      </c>
      <c r="G48" s="17" t="s">
        <v>210</v>
      </c>
      <c r="H48" s="15">
        <v>4</v>
      </c>
      <c r="I48" s="15" t="s">
        <v>187</v>
      </c>
      <c r="J48" s="15">
        <f t="shared" si="1"/>
        <v>94.18</v>
      </c>
      <c r="K48" s="15">
        <v>94.18</v>
      </c>
      <c r="L48" s="15"/>
      <c r="M48" s="15"/>
      <c r="N48" s="15"/>
      <c r="O48" s="15" t="s">
        <v>188</v>
      </c>
      <c r="P48" s="15" t="s">
        <v>189</v>
      </c>
      <c r="Q48" s="29"/>
    </row>
    <row r="49" customFormat="1" ht="60" customHeight="1" spans="1:17">
      <c r="A49" s="15">
        <v>42</v>
      </c>
      <c r="B49" s="15" t="s">
        <v>182</v>
      </c>
      <c r="C49" s="15" t="s">
        <v>183</v>
      </c>
      <c r="D49" s="15" t="s">
        <v>183</v>
      </c>
      <c r="E49" s="15" t="s">
        <v>184</v>
      </c>
      <c r="F49" s="15" t="s">
        <v>211</v>
      </c>
      <c r="G49" s="17" t="s">
        <v>212</v>
      </c>
      <c r="H49" s="15">
        <v>2.17</v>
      </c>
      <c r="I49" s="15" t="s">
        <v>187</v>
      </c>
      <c r="J49" s="15">
        <f t="shared" si="1"/>
        <v>51.16</v>
      </c>
      <c r="K49" s="15">
        <v>51.16</v>
      </c>
      <c r="L49" s="15"/>
      <c r="M49" s="15"/>
      <c r="N49" s="15"/>
      <c r="O49" s="15" t="s">
        <v>188</v>
      </c>
      <c r="P49" s="15" t="s">
        <v>189</v>
      </c>
      <c r="Q49" s="29"/>
    </row>
    <row r="50" customFormat="1" ht="60" customHeight="1" spans="1:17">
      <c r="A50" s="15">
        <v>43</v>
      </c>
      <c r="B50" s="15" t="s">
        <v>182</v>
      </c>
      <c r="C50" s="15" t="s">
        <v>183</v>
      </c>
      <c r="D50" s="15" t="s">
        <v>183</v>
      </c>
      <c r="E50" s="15" t="s">
        <v>184</v>
      </c>
      <c r="F50" s="15" t="s">
        <v>211</v>
      </c>
      <c r="G50" s="17" t="s">
        <v>213</v>
      </c>
      <c r="H50" s="15">
        <v>5</v>
      </c>
      <c r="I50" s="15" t="s">
        <v>187</v>
      </c>
      <c r="J50" s="15">
        <f t="shared" si="1"/>
        <v>118.07</v>
      </c>
      <c r="K50" s="15">
        <v>118.07</v>
      </c>
      <c r="L50" s="15"/>
      <c r="M50" s="15"/>
      <c r="N50" s="15"/>
      <c r="O50" s="15" t="s">
        <v>188</v>
      </c>
      <c r="P50" s="15" t="s">
        <v>189</v>
      </c>
      <c r="Q50" s="29"/>
    </row>
    <row r="51" customFormat="1" ht="60" customHeight="1" spans="1:17">
      <c r="A51" s="15">
        <v>44</v>
      </c>
      <c r="B51" s="15" t="s">
        <v>182</v>
      </c>
      <c r="C51" s="15" t="s">
        <v>183</v>
      </c>
      <c r="D51" s="15" t="s">
        <v>183</v>
      </c>
      <c r="E51" s="15" t="s">
        <v>184</v>
      </c>
      <c r="F51" s="15" t="s">
        <v>211</v>
      </c>
      <c r="G51" s="17" t="s">
        <v>214</v>
      </c>
      <c r="H51" s="15">
        <v>2.67</v>
      </c>
      <c r="I51" s="15" t="s">
        <v>187</v>
      </c>
      <c r="J51" s="15">
        <f t="shared" si="1"/>
        <v>62.99</v>
      </c>
      <c r="K51" s="15">
        <v>62.99</v>
      </c>
      <c r="L51" s="15"/>
      <c r="M51" s="15"/>
      <c r="N51" s="15"/>
      <c r="O51" s="15" t="s">
        <v>188</v>
      </c>
      <c r="P51" s="15" t="s">
        <v>189</v>
      </c>
      <c r="Q51" s="29"/>
    </row>
    <row r="52" customFormat="1" ht="60" customHeight="1" spans="1:17">
      <c r="A52" s="15">
        <v>45</v>
      </c>
      <c r="B52" s="15" t="s">
        <v>182</v>
      </c>
      <c r="C52" s="15" t="s">
        <v>183</v>
      </c>
      <c r="D52" s="15" t="s">
        <v>183</v>
      </c>
      <c r="E52" s="15" t="s">
        <v>184</v>
      </c>
      <c r="F52" s="15" t="s">
        <v>211</v>
      </c>
      <c r="G52" s="17" t="s">
        <v>215</v>
      </c>
      <c r="H52" s="15">
        <v>3.9</v>
      </c>
      <c r="I52" s="15" t="s">
        <v>187</v>
      </c>
      <c r="J52" s="15">
        <f t="shared" si="1"/>
        <v>126.26</v>
      </c>
      <c r="K52" s="15">
        <v>126.26</v>
      </c>
      <c r="L52" s="15"/>
      <c r="M52" s="15"/>
      <c r="N52" s="15"/>
      <c r="O52" s="15" t="s">
        <v>188</v>
      </c>
      <c r="P52" s="15" t="s">
        <v>189</v>
      </c>
      <c r="Q52" s="29"/>
    </row>
    <row r="53" customFormat="1" ht="60" customHeight="1" spans="1:17">
      <c r="A53" s="15">
        <v>46</v>
      </c>
      <c r="B53" s="15" t="s">
        <v>182</v>
      </c>
      <c r="C53" s="15" t="s">
        <v>183</v>
      </c>
      <c r="D53" s="15" t="s">
        <v>183</v>
      </c>
      <c r="E53" s="15" t="s">
        <v>184</v>
      </c>
      <c r="F53" s="15" t="s">
        <v>216</v>
      </c>
      <c r="G53" s="17" t="s">
        <v>217</v>
      </c>
      <c r="H53" s="15">
        <v>3.3</v>
      </c>
      <c r="I53" s="15" t="s">
        <v>187</v>
      </c>
      <c r="J53" s="15">
        <f t="shared" si="1"/>
        <v>97.41</v>
      </c>
      <c r="K53" s="15">
        <v>97.41</v>
      </c>
      <c r="L53" s="15"/>
      <c r="M53" s="15"/>
      <c r="N53" s="15"/>
      <c r="O53" s="15" t="s">
        <v>188</v>
      </c>
      <c r="P53" s="15" t="s">
        <v>189</v>
      </c>
      <c r="Q53" s="29"/>
    </row>
    <row r="54" customFormat="1" ht="60" customHeight="1" spans="1:17">
      <c r="A54" s="15">
        <v>47</v>
      </c>
      <c r="B54" s="15" t="s">
        <v>182</v>
      </c>
      <c r="C54" s="15" t="s">
        <v>183</v>
      </c>
      <c r="D54" s="15" t="s">
        <v>183</v>
      </c>
      <c r="E54" s="15" t="s">
        <v>184</v>
      </c>
      <c r="F54" s="15" t="s">
        <v>216</v>
      </c>
      <c r="G54" s="17" t="s">
        <v>218</v>
      </c>
      <c r="H54" s="15">
        <v>5</v>
      </c>
      <c r="I54" s="15" t="s">
        <v>187</v>
      </c>
      <c r="J54" s="15">
        <f t="shared" si="1"/>
        <v>112.6</v>
      </c>
      <c r="K54" s="15">
        <v>112.6</v>
      </c>
      <c r="L54" s="15"/>
      <c r="M54" s="15"/>
      <c r="N54" s="15"/>
      <c r="O54" s="15" t="s">
        <v>188</v>
      </c>
      <c r="P54" s="15" t="s">
        <v>189</v>
      </c>
      <c r="Q54" s="29"/>
    </row>
    <row r="55" customFormat="1" ht="60" customHeight="1" spans="1:17">
      <c r="A55" s="15">
        <v>48</v>
      </c>
      <c r="B55" s="15" t="s">
        <v>182</v>
      </c>
      <c r="C55" s="15" t="s">
        <v>183</v>
      </c>
      <c r="D55" s="15" t="s">
        <v>183</v>
      </c>
      <c r="E55" s="15" t="s">
        <v>184</v>
      </c>
      <c r="F55" s="15" t="s">
        <v>216</v>
      </c>
      <c r="G55" s="17" t="s">
        <v>219</v>
      </c>
      <c r="H55" s="15">
        <v>6.2</v>
      </c>
      <c r="I55" s="15" t="s">
        <v>187</v>
      </c>
      <c r="J55" s="15">
        <f t="shared" si="1"/>
        <v>154.98</v>
      </c>
      <c r="K55" s="15">
        <v>154.98</v>
      </c>
      <c r="L55" s="15"/>
      <c r="M55" s="15"/>
      <c r="N55" s="15"/>
      <c r="O55" s="15" t="s">
        <v>188</v>
      </c>
      <c r="P55" s="15" t="s">
        <v>189</v>
      </c>
      <c r="Q55" s="29"/>
    </row>
    <row r="56" customFormat="1" ht="60" customHeight="1" spans="1:17">
      <c r="A56" s="15">
        <v>49</v>
      </c>
      <c r="B56" s="15" t="s">
        <v>182</v>
      </c>
      <c r="C56" s="15" t="s">
        <v>183</v>
      </c>
      <c r="D56" s="15" t="s">
        <v>183</v>
      </c>
      <c r="E56" s="15" t="s">
        <v>184</v>
      </c>
      <c r="F56" s="15" t="s">
        <v>216</v>
      </c>
      <c r="G56" s="17" t="s">
        <v>220</v>
      </c>
      <c r="H56" s="15">
        <v>3.8</v>
      </c>
      <c r="I56" s="15" t="s">
        <v>187</v>
      </c>
      <c r="J56" s="15">
        <f t="shared" si="1"/>
        <v>96.78</v>
      </c>
      <c r="K56" s="15">
        <v>96.78</v>
      </c>
      <c r="L56" s="15"/>
      <c r="M56" s="15"/>
      <c r="N56" s="15"/>
      <c r="O56" s="15" t="s">
        <v>188</v>
      </c>
      <c r="P56" s="15" t="s">
        <v>189</v>
      </c>
      <c r="Q56" s="29"/>
    </row>
    <row r="57" customFormat="1" ht="60" customHeight="1" spans="1:17">
      <c r="A57" s="15">
        <v>50</v>
      </c>
      <c r="B57" s="15" t="s">
        <v>182</v>
      </c>
      <c r="C57" s="15" t="s">
        <v>183</v>
      </c>
      <c r="D57" s="15" t="s">
        <v>183</v>
      </c>
      <c r="E57" s="15" t="s">
        <v>184</v>
      </c>
      <c r="F57" s="15" t="s">
        <v>221</v>
      </c>
      <c r="G57" s="17" t="s">
        <v>222</v>
      </c>
      <c r="H57" s="15">
        <v>0.245</v>
      </c>
      <c r="I57" s="15" t="s">
        <v>187</v>
      </c>
      <c r="J57" s="15">
        <f t="shared" si="1"/>
        <v>56.39</v>
      </c>
      <c r="K57" s="15">
        <v>56.39</v>
      </c>
      <c r="L57" s="15"/>
      <c r="M57" s="15"/>
      <c r="N57" s="15"/>
      <c r="O57" s="15" t="s">
        <v>188</v>
      </c>
      <c r="P57" s="15" t="s">
        <v>189</v>
      </c>
      <c r="Q57" s="29"/>
    </row>
    <row r="58" customFormat="1" ht="60" customHeight="1" spans="1:17">
      <c r="A58" s="15">
        <v>51</v>
      </c>
      <c r="B58" s="15" t="s">
        <v>182</v>
      </c>
      <c r="C58" s="15" t="s">
        <v>183</v>
      </c>
      <c r="D58" s="15" t="s">
        <v>183</v>
      </c>
      <c r="E58" s="15" t="s">
        <v>184</v>
      </c>
      <c r="F58" s="15" t="s">
        <v>221</v>
      </c>
      <c r="G58" s="17" t="s">
        <v>223</v>
      </c>
      <c r="H58" s="15">
        <v>0.11</v>
      </c>
      <c r="I58" s="15" t="s">
        <v>187</v>
      </c>
      <c r="J58" s="15">
        <f t="shared" si="1"/>
        <v>31.79</v>
      </c>
      <c r="K58" s="15">
        <v>31.79</v>
      </c>
      <c r="L58" s="15"/>
      <c r="M58" s="15"/>
      <c r="N58" s="15"/>
      <c r="O58" s="15" t="s">
        <v>188</v>
      </c>
      <c r="P58" s="15" t="s">
        <v>189</v>
      </c>
      <c r="Q58" s="29"/>
    </row>
    <row r="59" customFormat="1" ht="60" customHeight="1" spans="1:17">
      <c r="A59" s="15">
        <v>52</v>
      </c>
      <c r="B59" s="15" t="s">
        <v>182</v>
      </c>
      <c r="C59" s="15" t="s">
        <v>183</v>
      </c>
      <c r="D59" s="15" t="s">
        <v>183</v>
      </c>
      <c r="E59" s="15" t="s">
        <v>184</v>
      </c>
      <c r="F59" s="15" t="s">
        <v>221</v>
      </c>
      <c r="G59" s="17" t="s">
        <v>224</v>
      </c>
      <c r="H59" s="15">
        <v>0.175</v>
      </c>
      <c r="I59" s="15" t="s">
        <v>187</v>
      </c>
      <c r="J59" s="15">
        <f t="shared" si="1"/>
        <v>145.53</v>
      </c>
      <c r="K59" s="15">
        <v>145.53</v>
      </c>
      <c r="L59" s="15"/>
      <c r="M59" s="15"/>
      <c r="N59" s="15"/>
      <c r="O59" s="15" t="s">
        <v>188</v>
      </c>
      <c r="P59" s="15" t="s">
        <v>189</v>
      </c>
      <c r="Q59" s="29"/>
    </row>
    <row r="60" customFormat="1" ht="60" customHeight="1" spans="1:17">
      <c r="A60" s="15">
        <v>53</v>
      </c>
      <c r="B60" s="15" t="s">
        <v>182</v>
      </c>
      <c r="C60" s="15" t="s">
        <v>183</v>
      </c>
      <c r="D60" s="15" t="s">
        <v>183</v>
      </c>
      <c r="E60" s="15" t="s">
        <v>184</v>
      </c>
      <c r="F60" s="15" t="s">
        <v>221</v>
      </c>
      <c r="G60" s="17" t="s">
        <v>225</v>
      </c>
      <c r="H60" s="15">
        <v>0.016</v>
      </c>
      <c r="I60" s="15" t="s">
        <v>187</v>
      </c>
      <c r="J60" s="15">
        <f t="shared" si="1"/>
        <v>19.21</v>
      </c>
      <c r="K60" s="15">
        <v>19.21</v>
      </c>
      <c r="L60" s="15"/>
      <c r="M60" s="15"/>
      <c r="N60" s="15"/>
      <c r="O60" s="15" t="s">
        <v>188</v>
      </c>
      <c r="P60" s="15" t="s">
        <v>189</v>
      </c>
      <c r="Q60" s="29"/>
    </row>
    <row r="61" customFormat="1" ht="57" customHeight="1" spans="1:17">
      <c r="A61" s="15">
        <v>54</v>
      </c>
      <c r="B61" s="15" t="s">
        <v>182</v>
      </c>
      <c r="C61" s="15" t="s">
        <v>183</v>
      </c>
      <c r="D61" s="15" t="s">
        <v>183</v>
      </c>
      <c r="E61" s="15" t="s">
        <v>184</v>
      </c>
      <c r="F61" s="15" t="s">
        <v>221</v>
      </c>
      <c r="G61" s="17" t="s">
        <v>226</v>
      </c>
      <c r="H61" s="15">
        <v>0.3</v>
      </c>
      <c r="I61" s="15" t="s">
        <v>187</v>
      </c>
      <c r="J61" s="15">
        <f t="shared" si="1"/>
        <v>8.35</v>
      </c>
      <c r="K61" s="15">
        <v>8.35</v>
      </c>
      <c r="L61" s="15"/>
      <c r="M61" s="15"/>
      <c r="N61" s="15"/>
      <c r="O61" s="15" t="s">
        <v>188</v>
      </c>
      <c r="P61" s="15" t="s">
        <v>189</v>
      </c>
      <c r="Q61" s="29"/>
    </row>
    <row r="62" customFormat="1" ht="30" customHeight="1" spans="1:17">
      <c r="A62" s="15">
        <v>55</v>
      </c>
      <c r="B62" s="15" t="s">
        <v>227</v>
      </c>
      <c r="C62" s="15" t="s">
        <v>183</v>
      </c>
      <c r="D62" s="15" t="s">
        <v>183</v>
      </c>
      <c r="E62" s="15" t="s">
        <v>184</v>
      </c>
      <c r="F62" s="15" t="s">
        <v>203</v>
      </c>
      <c r="G62" s="17" t="s">
        <v>228</v>
      </c>
      <c r="H62" s="15"/>
      <c r="I62" s="15" t="s">
        <v>187</v>
      </c>
      <c r="J62" s="15">
        <f t="shared" si="1"/>
        <v>160.73</v>
      </c>
      <c r="K62" s="15">
        <v>160.73</v>
      </c>
      <c r="L62" s="15"/>
      <c r="M62" s="15"/>
      <c r="N62" s="15"/>
      <c r="O62" s="15"/>
      <c r="P62" s="15" t="s">
        <v>229</v>
      </c>
      <c r="Q62" s="29"/>
    </row>
    <row r="63" customFormat="1" ht="30" customHeight="1" spans="1:17">
      <c r="A63" s="15">
        <v>56</v>
      </c>
      <c r="B63" s="15" t="s">
        <v>227</v>
      </c>
      <c r="C63" s="15" t="s">
        <v>183</v>
      </c>
      <c r="D63" s="15" t="s">
        <v>183</v>
      </c>
      <c r="E63" s="15" t="s">
        <v>184</v>
      </c>
      <c r="F63" s="15" t="s">
        <v>203</v>
      </c>
      <c r="G63" s="17" t="s">
        <v>230</v>
      </c>
      <c r="H63" s="15"/>
      <c r="I63" s="15" t="s">
        <v>187</v>
      </c>
      <c r="J63" s="15">
        <f t="shared" si="1"/>
        <v>207.23</v>
      </c>
      <c r="K63" s="15">
        <v>207.23</v>
      </c>
      <c r="L63" s="15"/>
      <c r="M63" s="15"/>
      <c r="N63" s="15"/>
      <c r="O63" s="15"/>
      <c r="P63" s="15" t="s">
        <v>229</v>
      </c>
      <c r="Q63" s="29"/>
    </row>
    <row r="64" customFormat="1" ht="30" customHeight="1" spans="1:17">
      <c r="A64" s="15">
        <v>57</v>
      </c>
      <c r="B64" s="15" t="s">
        <v>227</v>
      </c>
      <c r="C64" s="15" t="s">
        <v>183</v>
      </c>
      <c r="D64" s="15" t="s">
        <v>183</v>
      </c>
      <c r="E64" s="15" t="s">
        <v>184</v>
      </c>
      <c r="F64" s="15" t="s">
        <v>203</v>
      </c>
      <c r="G64" s="17" t="s">
        <v>231</v>
      </c>
      <c r="H64" s="15"/>
      <c r="I64" s="15" t="s">
        <v>187</v>
      </c>
      <c r="J64" s="15">
        <f t="shared" si="1"/>
        <v>45.99</v>
      </c>
      <c r="K64" s="15">
        <v>45.99</v>
      </c>
      <c r="L64" s="15"/>
      <c r="M64" s="15"/>
      <c r="N64" s="15"/>
      <c r="O64" s="15"/>
      <c r="P64" s="15" t="s">
        <v>229</v>
      </c>
      <c r="Q64" s="29"/>
    </row>
    <row r="65" customFormat="1" ht="30" customHeight="1" spans="1:17">
      <c r="A65" s="15">
        <v>58</v>
      </c>
      <c r="B65" s="15" t="s">
        <v>227</v>
      </c>
      <c r="C65" s="15" t="s">
        <v>183</v>
      </c>
      <c r="D65" s="15" t="s">
        <v>183</v>
      </c>
      <c r="E65" s="15" t="s">
        <v>184</v>
      </c>
      <c r="F65" s="15" t="s">
        <v>206</v>
      </c>
      <c r="G65" s="17" t="s">
        <v>232</v>
      </c>
      <c r="H65" s="15"/>
      <c r="I65" s="15" t="s">
        <v>187</v>
      </c>
      <c r="J65" s="15">
        <f t="shared" si="1"/>
        <v>159.46</v>
      </c>
      <c r="K65" s="15">
        <v>159.46</v>
      </c>
      <c r="L65" s="15"/>
      <c r="M65" s="15"/>
      <c r="N65" s="15"/>
      <c r="O65" s="15"/>
      <c r="P65" s="15" t="s">
        <v>229</v>
      </c>
      <c r="Q65" s="29"/>
    </row>
    <row r="66" customFormat="1" ht="30" customHeight="1" spans="1:17">
      <c r="A66" s="15">
        <v>59</v>
      </c>
      <c r="B66" s="15" t="s">
        <v>227</v>
      </c>
      <c r="C66" s="15" t="s">
        <v>183</v>
      </c>
      <c r="D66" s="15" t="s">
        <v>183</v>
      </c>
      <c r="E66" s="15" t="s">
        <v>184</v>
      </c>
      <c r="F66" s="15" t="s">
        <v>206</v>
      </c>
      <c r="G66" s="17" t="s">
        <v>233</v>
      </c>
      <c r="H66" s="15"/>
      <c r="I66" s="15" t="s">
        <v>187</v>
      </c>
      <c r="J66" s="15">
        <f t="shared" si="1"/>
        <v>92.26</v>
      </c>
      <c r="K66" s="15">
        <v>92.26</v>
      </c>
      <c r="L66" s="15"/>
      <c r="M66" s="15"/>
      <c r="N66" s="15"/>
      <c r="O66" s="15"/>
      <c r="P66" s="15" t="s">
        <v>229</v>
      </c>
      <c r="Q66" s="29"/>
    </row>
    <row r="67" customFormat="1" ht="30" customHeight="1" spans="1:17">
      <c r="A67" s="15">
        <v>60</v>
      </c>
      <c r="B67" s="15" t="s">
        <v>227</v>
      </c>
      <c r="C67" s="15" t="s">
        <v>183</v>
      </c>
      <c r="D67" s="15" t="s">
        <v>183</v>
      </c>
      <c r="E67" s="15" t="s">
        <v>184</v>
      </c>
      <c r="F67" s="15" t="s">
        <v>199</v>
      </c>
      <c r="G67" s="17" t="s">
        <v>234</v>
      </c>
      <c r="H67" s="15"/>
      <c r="I67" s="15" t="s">
        <v>187</v>
      </c>
      <c r="J67" s="15">
        <f t="shared" si="1"/>
        <v>236.79</v>
      </c>
      <c r="K67" s="15">
        <v>236.79</v>
      </c>
      <c r="L67" s="15"/>
      <c r="M67" s="15"/>
      <c r="N67" s="15"/>
      <c r="O67" s="15"/>
      <c r="P67" s="15" t="s">
        <v>229</v>
      </c>
      <c r="Q67" s="29"/>
    </row>
    <row r="68" customFormat="1" ht="30" customHeight="1" spans="1:17">
      <c r="A68" s="15">
        <v>61</v>
      </c>
      <c r="B68" s="15" t="s">
        <v>227</v>
      </c>
      <c r="C68" s="15" t="s">
        <v>183</v>
      </c>
      <c r="D68" s="15" t="s">
        <v>183</v>
      </c>
      <c r="E68" s="15" t="s">
        <v>184</v>
      </c>
      <c r="F68" s="15" t="s">
        <v>235</v>
      </c>
      <c r="G68" s="17" t="s">
        <v>236</v>
      </c>
      <c r="H68" s="15"/>
      <c r="I68" s="15" t="s">
        <v>187</v>
      </c>
      <c r="J68" s="15">
        <f t="shared" si="1"/>
        <v>80.56</v>
      </c>
      <c r="K68" s="15">
        <v>80.56</v>
      </c>
      <c r="L68" s="15"/>
      <c r="M68" s="15"/>
      <c r="N68" s="15"/>
      <c r="O68" s="15"/>
      <c r="P68" s="15" t="s">
        <v>229</v>
      </c>
      <c r="Q68" s="29"/>
    </row>
    <row r="69" customFormat="1" ht="30" customHeight="1" spans="1:17">
      <c r="A69" s="15">
        <v>62</v>
      </c>
      <c r="B69" s="15" t="s">
        <v>227</v>
      </c>
      <c r="C69" s="15" t="s">
        <v>183</v>
      </c>
      <c r="D69" s="15" t="s">
        <v>183</v>
      </c>
      <c r="E69" s="15" t="s">
        <v>184</v>
      </c>
      <c r="F69" s="15" t="s">
        <v>211</v>
      </c>
      <c r="G69" s="17" t="s">
        <v>237</v>
      </c>
      <c r="H69" s="15"/>
      <c r="I69" s="15" t="s">
        <v>187</v>
      </c>
      <c r="J69" s="15">
        <f t="shared" si="1"/>
        <v>149.97</v>
      </c>
      <c r="K69" s="15">
        <v>149.97</v>
      </c>
      <c r="L69" s="15"/>
      <c r="M69" s="15"/>
      <c r="N69" s="15"/>
      <c r="O69" s="15"/>
      <c r="P69" s="15" t="s">
        <v>229</v>
      </c>
      <c r="Q69" s="29"/>
    </row>
    <row r="70" customFormat="1" ht="30" customHeight="1" spans="1:17">
      <c r="A70" s="15">
        <v>63</v>
      </c>
      <c r="B70" s="15" t="s">
        <v>227</v>
      </c>
      <c r="C70" s="15" t="s">
        <v>183</v>
      </c>
      <c r="D70" s="15" t="s">
        <v>183</v>
      </c>
      <c r="E70" s="15" t="s">
        <v>184</v>
      </c>
      <c r="F70" s="15" t="s">
        <v>211</v>
      </c>
      <c r="G70" s="17" t="s">
        <v>238</v>
      </c>
      <c r="H70" s="15"/>
      <c r="I70" s="15" t="s">
        <v>187</v>
      </c>
      <c r="J70" s="15">
        <f t="shared" si="1"/>
        <v>212.82</v>
      </c>
      <c r="K70" s="15">
        <v>212.82</v>
      </c>
      <c r="L70" s="15"/>
      <c r="M70" s="15"/>
      <c r="N70" s="15"/>
      <c r="O70" s="15"/>
      <c r="P70" s="15" t="s">
        <v>229</v>
      </c>
      <c r="Q70" s="29"/>
    </row>
    <row r="71" customFormat="1" ht="31" customHeight="1" spans="1:17">
      <c r="A71" s="15">
        <v>64</v>
      </c>
      <c r="B71" s="15" t="s">
        <v>227</v>
      </c>
      <c r="C71" s="15" t="s">
        <v>183</v>
      </c>
      <c r="D71" s="15" t="s">
        <v>183</v>
      </c>
      <c r="E71" s="15" t="s">
        <v>184</v>
      </c>
      <c r="F71" s="15" t="s">
        <v>221</v>
      </c>
      <c r="G71" s="17" t="s">
        <v>239</v>
      </c>
      <c r="H71" s="15"/>
      <c r="I71" s="15" t="s">
        <v>187</v>
      </c>
      <c r="J71" s="15">
        <f t="shared" si="1"/>
        <v>180.96</v>
      </c>
      <c r="K71" s="15">
        <v>180.96</v>
      </c>
      <c r="L71" s="15"/>
      <c r="M71" s="15"/>
      <c r="N71" s="15"/>
      <c r="O71" s="15"/>
      <c r="P71" s="15" t="s">
        <v>229</v>
      </c>
      <c r="Q71" s="29"/>
    </row>
    <row r="72" customFormat="1" ht="40" customHeight="1" spans="1:17">
      <c r="A72" s="15">
        <v>65</v>
      </c>
      <c r="B72" s="15" t="s">
        <v>240</v>
      </c>
      <c r="C72" s="15" t="s">
        <v>183</v>
      </c>
      <c r="D72" s="15" t="s">
        <v>183</v>
      </c>
      <c r="E72" s="15" t="s">
        <v>184</v>
      </c>
      <c r="F72" s="15" t="s">
        <v>235</v>
      </c>
      <c r="G72" s="17" t="s">
        <v>241</v>
      </c>
      <c r="H72" s="15">
        <v>108.96</v>
      </c>
      <c r="I72" s="15" t="s">
        <v>187</v>
      </c>
      <c r="J72" s="15">
        <f t="shared" si="1"/>
        <v>14.25</v>
      </c>
      <c r="K72" s="15">
        <v>14.25</v>
      </c>
      <c r="L72" s="15"/>
      <c r="M72" s="15"/>
      <c r="N72" s="15"/>
      <c r="O72" s="15" t="s">
        <v>242</v>
      </c>
      <c r="P72" s="15" t="s">
        <v>243</v>
      </c>
      <c r="Q72" s="29"/>
    </row>
    <row r="73" customFormat="1" ht="30" customHeight="1" spans="1:17">
      <c r="A73" s="15">
        <v>66</v>
      </c>
      <c r="B73" s="15" t="s">
        <v>240</v>
      </c>
      <c r="C73" s="15" t="s">
        <v>183</v>
      </c>
      <c r="D73" s="15" t="s">
        <v>183</v>
      </c>
      <c r="E73" s="15" t="s">
        <v>184</v>
      </c>
      <c r="F73" s="15" t="s">
        <v>235</v>
      </c>
      <c r="G73" s="17" t="s">
        <v>244</v>
      </c>
      <c r="H73" s="15">
        <v>426.39</v>
      </c>
      <c r="I73" s="15" t="s">
        <v>187</v>
      </c>
      <c r="J73" s="15">
        <f t="shared" si="1"/>
        <v>124.02</v>
      </c>
      <c r="K73" s="15">
        <v>124.02</v>
      </c>
      <c r="L73" s="15"/>
      <c r="M73" s="15"/>
      <c r="N73" s="15"/>
      <c r="O73" s="15" t="s">
        <v>242</v>
      </c>
      <c r="P73" s="15" t="s">
        <v>243</v>
      </c>
      <c r="Q73" s="29"/>
    </row>
    <row r="74" customFormat="1" ht="30" customHeight="1" spans="1:17">
      <c r="A74" s="15">
        <v>67</v>
      </c>
      <c r="B74" s="15" t="s">
        <v>240</v>
      </c>
      <c r="C74" s="15" t="s">
        <v>183</v>
      </c>
      <c r="D74" s="15" t="s">
        <v>183</v>
      </c>
      <c r="E74" s="15" t="s">
        <v>184</v>
      </c>
      <c r="F74" s="15" t="s">
        <v>185</v>
      </c>
      <c r="G74" s="17" t="s">
        <v>245</v>
      </c>
      <c r="H74" s="15">
        <v>300.8</v>
      </c>
      <c r="I74" s="15" t="s">
        <v>187</v>
      </c>
      <c r="J74" s="15">
        <f t="shared" si="1"/>
        <v>60.28</v>
      </c>
      <c r="K74" s="15">
        <v>60.28</v>
      </c>
      <c r="L74" s="15"/>
      <c r="M74" s="15"/>
      <c r="N74" s="15"/>
      <c r="O74" s="15" t="s">
        <v>242</v>
      </c>
      <c r="P74" s="15" t="s">
        <v>243</v>
      </c>
      <c r="Q74" s="29"/>
    </row>
    <row r="75" customFormat="1" ht="30" customHeight="1" spans="1:17">
      <c r="A75" s="15">
        <v>68</v>
      </c>
      <c r="B75" s="15" t="s">
        <v>240</v>
      </c>
      <c r="C75" s="15" t="s">
        <v>183</v>
      </c>
      <c r="D75" s="15" t="s">
        <v>183</v>
      </c>
      <c r="E75" s="15" t="s">
        <v>184</v>
      </c>
      <c r="F75" s="15" t="s">
        <v>185</v>
      </c>
      <c r="G75" s="17" t="s">
        <v>246</v>
      </c>
      <c r="H75" s="15">
        <v>171.51</v>
      </c>
      <c r="I75" s="15" t="s">
        <v>187</v>
      </c>
      <c r="J75" s="15">
        <f t="shared" si="1"/>
        <v>39.37</v>
      </c>
      <c r="K75" s="15">
        <v>39.37</v>
      </c>
      <c r="L75" s="15"/>
      <c r="M75" s="15"/>
      <c r="N75" s="15"/>
      <c r="O75" s="15" t="s">
        <v>242</v>
      </c>
      <c r="P75" s="15" t="s">
        <v>243</v>
      </c>
      <c r="Q75" s="29"/>
    </row>
    <row r="76" customFormat="1" ht="30" customHeight="1" spans="1:17">
      <c r="A76" s="15">
        <v>69</v>
      </c>
      <c r="B76" s="15" t="s">
        <v>240</v>
      </c>
      <c r="C76" s="15" t="s">
        <v>183</v>
      </c>
      <c r="D76" s="15" t="s">
        <v>183</v>
      </c>
      <c r="E76" s="15" t="s">
        <v>184</v>
      </c>
      <c r="F76" s="15" t="s">
        <v>185</v>
      </c>
      <c r="G76" s="17" t="s">
        <v>247</v>
      </c>
      <c r="H76" s="15">
        <v>201.56</v>
      </c>
      <c r="I76" s="15" t="s">
        <v>187</v>
      </c>
      <c r="J76" s="15">
        <f t="shared" si="1"/>
        <v>42.33</v>
      </c>
      <c r="K76" s="15">
        <v>42.33</v>
      </c>
      <c r="L76" s="15"/>
      <c r="M76" s="15"/>
      <c r="N76" s="15"/>
      <c r="O76" s="15" t="s">
        <v>242</v>
      </c>
      <c r="P76" s="15" t="s">
        <v>243</v>
      </c>
      <c r="Q76" s="29"/>
    </row>
    <row r="77" customFormat="1" ht="30" customHeight="1" spans="1:17">
      <c r="A77" s="15">
        <v>70</v>
      </c>
      <c r="B77" s="15" t="s">
        <v>240</v>
      </c>
      <c r="C77" s="15" t="s">
        <v>183</v>
      </c>
      <c r="D77" s="15" t="s">
        <v>183</v>
      </c>
      <c r="E77" s="15" t="s">
        <v>184</v>
      </c>
      <c r="F77" s="15" t="s">
        <v>185</v>
      </c>
      <c r="G77" s="17" t="s">
        <v>248</v>
      </c>
      <c r="H77" s="15">
        <v>60</v>
      </c>
      <c r="I77" s="15" t="s">
        <v>187</v>
      </c>
      <c r="J77" s="15">
        <f t="shared" si="1"/>
        <v>13.91</v>
      </c>
      <c r="K77" s="15">
        <v>13.91</v>
      </c>
      <c r="L77" s="15"/>
      <c r="M77" s="15"/>
      <c r="N77" s="15"/>
      <c r="O77" s="15" t="s">
        <v>242</v>
      </c>
      <c r="P77" s="15" t="s">
        <v>243</v>
      </c>
      <c r="Q77" s="29"/>
    </row>
    <row r="78" customFormat="1" ht="30" customHeight="1" spans="1:17">
      <c r="A78" s="15">
        <v>71</v>
      </c>
      <c r="B78" s="15" t="s">
        <v>240</v>
      </c>
      <c r="C78" s="15" t="s">
        <v>183</v>
      </c>
      <c r="D78" s="15" t="s">
        <v>183</v>
      </c>
      <c r="E78" s="15" t="s">
        <v>184</v>
      </c>
      <c r="F78" s="15" t="s">
        <v>206</v>
      </c>
      <c r="G78" s="17" t="s">
        <v>249</v>
      </c>
      <c r="H78" s="15">
        <v>313.59</v>
      </c>
      <c r="I78" s="15" t="s">
        <v>187</v>
      </c>
      <c r="J78" s="15">
        <f t="shared" si="1"/>
        <v>81.47</v>
      </c>
      <c r="K78" s="15">
        <v>81.47</v>
      </c>
      <c r="L78" s="15"/>
      <c r="M78" s="15"/>
      <c r="N78" s="15"/>
      <c r="O78" s="15" t="s">
        <v>242</v>
      </c>
      <c r="P78" s="15" t="s">
        <v>243</v>
      </c>
      <c r="Q78" s="29"/>
    </row>
    <row r="79" customFormat="1" ht="30" customHeight="1" spans="1:17">
      <c r="A79" s="15">
        <v>72</v>
      </c>
      <c r="B79" s="15" t="s">
        <v>240</v>
      </c>
      <c r="C79" s="15" t="s">
        <v>183</v>
      </c>
      <c r="D79" s="15" t="s">
        <v>183</v>
      </c>
      <c r="E79" s="15" t="s">
        <v>184</v>
      </c>
      <c r="F79" s="15" t="s">
        <v>206</v>
      </c>
      <c r="G79" s="17" t="s">
        <v>250</v>
      </c>
      <c r="H79" s="15">
        <v>279.62</v>
      </c>
      <c r="I79" s="15" t="s">
        <v>187</v>
      </c>
      <c r="J79" s="15">
        <f t="shared" si="1"/>
        <v>51.41</v>
      </c>
      <c r="K79" s="15">
        <v>51.41</v>
      </c>
      <c r="L79" s="15"/>
      <c r="M79" s="15"/>
      <c r="N79" s="15"/>
      <c r="O79" s="15" t="s">
        <v>242</v>
      </c>
      <c r="P79" s="15" t="s">
        <v>243</v>
      </c>
      <c r="Q79" s="29"/>
    </row>
    <row r="80" customFormat="1" ht="30" customHeight="1" spans="1:17">
      <c r="A80" s="15">
        <v>73</v>
      </c>
      <c r="B80" s="15" t="s">
        <v>251</v>
      </c>
      <c r="C80" s="15" t="s">
        <v>183</v>
      </c>
      <c r="D80" s="15" t="s">
        <v>183</v>
      </c>
      <c r="E80" s="15" t="s">
        <v>184</v>
      </c>
      <c r="F80" s="15"/>
      <c r="G80" s="15"/>
      <c r="H80" s="30" t="s">
        <v>252</v>
      </c>
      <c r="I80" s="15" t="s">
        <v>27</v>
      </c>
      <c r="J80" s="15">
        <f t="shared" si="1"/>
        <v>362</v>
      </c>
      <c r="K80" s="15">
        <v>362</v>
      </c>
      <c r="L80" s="15"/>
      <c r="M80" s="15"/>
      <c r="N80" s="15"/>
      <c r="O80" s="15"/>
      <c r="P80" s="15" t="s">
        <v>253</v>
      </c>
      <c r="Q80" s="22"/>
    </row>
    <row r="81" customFormat="1" ht="30" customHeight="1" spans="1:17">
      <c r="A81" s="15">
        <v>74</v>
      </c>
      <c r="B81" s="15" t="s">
        <v>254</v>
      </c>
      <c r="C81" s="15" t="s">
        <v>183</v>
      </c>
      <c r="D81" s="15" t="s">
        <v>183</v>
      </c>
      <c r="E81" s="15" t="s">
        <v>184</v>
      </c>
      <c r="F81" s="15"/>
      <c r="G81" s="15"/>
      <c r="H81" s="30" t="s">
        <v>255</v>
      </c>
      <c r="I81" s="15" t="s">
        <v>27</v>
      </c>
      <c r="J81" s="15">
        <f t="shared" si="1"/>
        <v>219</v>
      </c>
      <c r="K81" s="15">
        <v>219</v>
      </c>
      <c r="L81" s="15"/>
      <c r="M81" s="15"/>
      <c r="N81" s="15"/>
      <c r="O81" s="15" t="s">
        <v>256</v>
      </c>
      <c r="P81" s="15" t="s">
        <v>257</v>
      </c>
      <c r="Q81" s="22"/>
    </row>
    <row r="82" customFormat="1" ht="30" customHeight="1" spans="1:17">
      <c r="A82" s="15">
        <v>75</v>
      </c>
      <c r="B82" s="15" t="s">
        <v>258</v>
      </c>
      <c r="C82" s="15" t="s">
        <v>183</v>
      </c>
      <c r="D82" s="15" t="s">
        <v>183</v>
      </c>
      <c r="E82" s="15" t="s">
        <v>184</v>
      </c>
      <c r="F82" s="15"/>
      <c r="G82" s="15"/>
      <c r="H82" s="30" t="s">
        <v>259</v>
      </c>
      <c r="I82" s="15" t="s">
        <v>27</v>
      </c>
      <c r="J82" s="15">
        <f t="shared" si="1"/>
        <v>42</v>
      </c>
      <c r="K82" s="15">
        <v>42</v>
      </c>
      <c r="L82" s="15"/>
      <c r="M82" s="15"/>
      <c r="N82" s="15"/>
      <c r="O82" s="15" t="s">
        <v>260</v>
      </c>
      <c r="P82" s="15" t="s">
        <v>261</v>
      </c>
      <c r="Q82" s="22"/>
    </row>
    <row r="83" s="3" customFormat="1" ht="158" customHeight="1" spans="1:17">
      <c r="A83" s="15">
        <v>76</v>
      </c>
      <c r="B83" s="15" t="s">
        <v>262</v>
      </c>
      <c r="C83" s="15" t="s">
        <v>263</v>
      </c>
      <c r="D83" s="15" t="s">
        <v>264</v>
      </c>
      <c r="E83" s="15" t="s">
        <v>265</v>
      </c>
      <c r="F83" s="15" t="s">
        <v>266</v>
      </c>
      <c r="G83" s="15" t="s">
        <v>267</v>
      </c>
      <c r="H83" s="15" t="s">
        <v>267</v>
      </c>
      <c r="I83" s="15" t="s">
        <v>268</v>
      </c>
      <c r="J83" s="15">
        <v>40</v>
      </c>
      <c r="K83" s="15">
        <v>40</v>
      </c>
      <c r="L83" s="15"/>
      <c r="M83" s="15"/>
      <c r="N83" s="15"/>
      <c r="O83" s="15"/>
      <c r="P83" s="15" t="s">
        <v>269</v>
      </c>
      <c r="Q83" s="28"/>
    </row>
    <row r="84" s="3" customFormat="1" ht="29" customHeight="1" spans="1:17">
      <c r="A84" s="17" t="s">
        <v>180</v>
      </c>
      <c r="B84" s="17" t="s">
        <v>270</v>
      </c>
      <c r="C84" s="15"/>
      <c r="D84" s="15"/>
      <c r="E84" s="15"/>
      <c r="F84" s="15"/>
      <c r="G84" s="15"/>
      <c r="H84" s="15"/>
      <c r="I84" s="15"/>
      <c r="J84" s="15">
        <f>SUM(J85:J93)</f>
        <v>2555.3</v>
      </c>
      <c r="K84" s="15">
        <f>SUM(K85:K93)</f>
        <v>2336</v>
      </c>
      <c r="L84" s="15">
        <f>SUM(L85:L93)</f>
        <v>219.3</v>
      </c>
      <c r="M84" s="15">
        <f>SUM(M85:M93)</f>
        <v>0</v>
      </c>
      <c r="N84" s="15">
        <f>SUM(N85:N93)</f>
        <v>0</v>
      </c>
      <c r="O84" s="15"/>
      <c r="P84" s="15"/>
      <c r="Q84" s="28"/>
    </row>
    <row r="85" customFormat="1" ht="50" customHeight="1" spans="1:17">
      <c r="A85" s="15">
        <v>77</v>
      </c>
      <c r="B85" s="15" t="s">
        <v>271</v>
      </c>
      <c r="C85" s="15" t="s">
        <v>272</v>
      </c>
      <c r="D85" s="15" t="s">
        <v>273</v>
      </c>
      <c r="E85" s="15" t="s">
        <v>274</v>
      </c>
      <c r="F85" s="15" t="s">
        <v>275</v>
      </c>
      <c r="G85" s="15" t="s">
        <v>276</v>
      </c>
      <c r="H85" s="15" t="s">
        <v>276</v>
      </c>
      <c r="I85" s="15" t="s">
        <v>277</v>
      </c>
      <c r="J85" s="15">
        <v>280</v>
      </c>
      <c r="K85" s="15">
        <v>280</v>
      </c>
      <c r="L85" s="15"/>
      <c r="M85" s="15"/>
      <c r="N85" s="15"/>
      <c r="O85" s="15"/>
      <c r="P85" s="15" t="s">
        <v>278</v>
      </c>
      <c r="Q85" s="22"/>
    </row>
    <row r="86" customFormat="1" ht="40.5" spans="1:17">
      <c r="A86" s="15">
        <v>78</v>
      </c>
      <c r="B86" s="15" t="s">
        <v>279</v>
      </c>
      <c r="C86" s="15" t="s">
        <v>272</v>
      </c>
      <c r="D86" s="15" t="s">
        <v>273</v>
      </c>
      <c r="E86" s="15" t="s">
        <v>274</v>
      </c>
      <c r="F86" s="15" t="s">
        <v>280</v>
      </c>
      <c r="G86" s="15" t="s">
        <v>281</v>
      </c>
      <c r="H86" s="15" t="s">
        <v>281</v>
      </c>
      <c r="I86" s="15" t="s">
        <v>282</v>
      </c>
      <c r="J86" s="15">
        <v>27.8</v>
      </c>
      <c r="K86" s="32"/>
      <c r="L86" s="15">
        <v>27.8</v>
      </c>
      <c r="M86" s="15"/>
      <c r="N86" s="15"/>
      <c r="O86" s="15"/>
      <c r="P86" s="15" t="s">
        <v>283</v>
      </c>
      <c r="Q86" s="22"/>
    </row>
    <row r="87" customFormat="1" ht="54" customHeight="1" spans="1:17">
      <c r="A87" s="15">
        <v>79</v>
      </c>
      <c r="B87" s="15" t="s">
        <v>284</v>
      </c>
      <c r="C87" s="15" t="s">
        <v>273</v>
      </c>
      <c r="D87" s="15" t="s">
        <v>273</v>
      </c>
      <c r="E87" s="15" t="s">
        <v>285</v>
      </c>
      <c r="F87" s="15" t="s">
        <v>286</v>
      </c>
      <c r="G87" s="15" t="s">
        <v>287</v>
      </c>
      <c r="H87" s="15" t="s">
        <v>287</v>
      </c>
      <c r="I87" s="15" t="s">
        <v>288</v>
      </c>
      <c r="J87" s="15">
        <v>22</v>
      </c>
      <c r="K87" s="15">
        <v>22</v>
      </c>
      <c r="L87" s="15"/>
      <c r="M87" s="15"/>
      <c r="N87" s="15"/>
      <c r="O87" s="15"/>
      <c r="P87" s="15" t="s">
        <v>289</v>
      </c>
      <c r="Q87" s="22"/>
    </row>
    <row r="88" customFormat="1" ht="39" customHeight="1" spans="1:17">
      <c r="A88" s="15">
        <v>80</v>
      </c>
      <c r="B88" s="15" t="s">
        <v>290</v>
      </c>
      <c r="C88" s="15" t="s">
        <v>273</v>
      </c>
      <c r="D88" s="15" t="s">
        <v>273</v>
      </c>
      <c r="E88" s="15" t="s">
        <v>285</v>
      </c>
      <c r="F88" s="15" t="s">
        <v>24</v>
      </c>
      <c r="G88" s="15" t="s">
        <v>291</v>
      </c>
      <c r="H88" s="15" t="s">
        <v>291</v>
      </c>
      <c r="I88" s="15" t="s">
        <v>288</v>
      </c>
      <c r="J88" s="15">
        <v>6.5</v>
      </c>
      <c r="K88" s="15"/>
      <c r="L88" s="15">
        <v>6.5</v>
      </c>
      <c r="M88" s="15"/>
      <c r="N88" s="15"/>
      <c r="O88" s="15"/>
      <c r="P88" s="15" t="s">
        <v>292</v>
      </c>
      <c r="Q88" s="22"/>
    </row>
    <row r="89" customFormat="1" ht="37" customHeight="1" spans="1:17">
      <c r="A89" s="15">
        <v>81</v>
      </c>
      <c r="B89" s="15" t="s">
        <v>293</v>
      </c>
      <c r="C89" s="15" t="s">
        <v>273</v>
      </c>
      <c r="D89" s="15" t="s">
        <v>273</v>
      </c>
      <c r="E89" s="15" t="s">
        <v>285</v>
      </c>
      <c r="F89" s="15" t="s">
        <v>294</v>
      </c>
      <c r="G89" s="15" t="s">
        <v>295</v>
      </c>
      <c r="H89" s="15" t="s">
        <v>295</v>
      </c>
      <c r="I89" s="15" t="s">
        <v>288</v>
      </c>
      <c r="J89" s="15">
        <v>23</v>
      </c>
      <c r="K89" s="32"/>
      <c r="L89" s="15">
        <v>23</v>
      </c>
      <c r="M89" s="15"/>
      <c r="N89" s="15"/>
      <c r="O89" s="15"/>
      <c r="P89" s="15" t="s">
        <v>296</v>
      </c>
      <c r="Q89" s="22"/>
    </row>
    <row r="90" customFormat="1" ht="27" spans="1:17">
      <c r="A90" s="15">
        <v>82</v>
      </c>
      <c r="B90" s="15" t="s">
        <v>297</v>
      </c>
      <c r="C90" s="15" t="s">
        <v>273</v>
      </c>
      <c r="D90" s="15" t="s">
        <v>273</v>
      </c>
      <c r="E90" s="15" t="s">
        <v>285</v>
      </c>
      <c r="F90" s="15" t="s">
        <v>298</v>
      </c>
      <c r="G90" s="15" t="s">
        <v>299</v>
      </c>
      <c r="H90" s="15" t="s">
        <v>299</v>
      </c>
      <c r="I90" s="15" t="s">
        <v>288</v>
      </c>
      <c r="J90" s="15">
        <v>12</v>
      </c>
      <c r="K90" s="32"/>
      <c r="L90" s="15">
        <v>12</v>
      </c>
      <c r="M90" s="15"/>
      <c r="N90" s="15"/>
      <c r="O90" s="15"/>
      <c r="P90" s="15" t="s">
        <v>300</v>
      </c>
      <c r="Q90" s="22"/>
    </row>
    <row r="91" customFormat="1" ht="79" customHeight="1" spans="1:17">
      <c r="A91" s="15">
        <v>83</v>
      </c>
      <c r="B91" s="15" t="s">
        <v>301</v>
      </c>
      <c r="C91" s="15" t="s">
        <v>272</v>
      </c>
      <c r="D91" s="15" t="s">
        <v>273</v>
      </c>
      <c r="E91" s="15" t="s">
        <v>302</v>
      </c>
      <c r="F91" s="15" t="s">
        <v>303</v>
      </c>
      <c r="G91" s="15" t="s">
        <v>304</v>
      </c>
      <c r="H91" s="15" t="s">
        <v>305</v>
      </c>
      <c r="I91" s="15" t="s">
        <v>277</v>
      </c>
      <c r="J91" s="15">
        <v>2000</v>
      </c>
      <c r="K91" s="15">
        <v>2000</v>
      </c>
      <c r="L91" s="15"/>
      <c r="M91" s="15"/>
      <c r="N91" s="15"/>
      <c r="O91" s="15" t="s">
        <v>306</v>
      </c>
      <c r="P91" s="15" t="s">
        <v>307</v>
      </c>
      <c r="Q91" s="22"/>
    </row>
    <row r="92" customFormat="1" ht="128" customHeight="1" spans="1:17">
      <c r="A92" s="15">
        <v>84</v>
      </c>
      <c r="B92" s="15" t="s">
        <v>308</v>
      </c>
      <c r="C92" s="15" t="s">
        <v>273</v>
      </c>
      <c r="D92" s="15" t="s">
        <v>273</v>
      </c>
      <c r="E92" s="15" t="s">
        <v>302</v>
      </c>
      <c r="F92" s="15" t="s">
        <v>309</v>
      </c>
      <c r="G92" s="15" t="s">
        <v>310</v>
      </c>
      <c r="H92" s="15" t="s">
        <v>311</v>
      </c>
      <c r="I92" s="15" t="s">
        <v>268</v>
      </c>
      <c r="J92" s="15">
        <v>34</v>
      </c>
      <c r="K92" s="15">
        <v>34</v>
      </c>
      <c r="L92" s="15"/>
      <c r="M92" s="15"/>
      <c r="N92" s="15"/>
      <c r="O92" s="15"/>
      <c r="P92" s="15" t="s">
        <v>312</v>
      </c>
      <c r="Q92" s="22"/>
    </row>
    <row r="93" customFormat="1" ht="105" customHeight="1" spans="1:17">
      <c r="A93" s="15">
        <v>85</v>
      </c>
      <c r="B93" s="15" t="s">
        <v>313</v>
      </c>
      <c r="C93" s="15" t="s">
        <v>273</v>
      </c>
      <c r="D93" s="15" t="s">
        <v>273</v>
      </c>
      <c r="E93" s="15" t="s">
        <v>302</v>
      </c>
      <c r="F93" s="15" t="s">
        <v>314</v>
      </c>
      <c r="G93" s="15" t="s">
        <v>315</v>
      </c>
      <c r="H93" s="15" t="s">
        <v>316</v>
      </c>
      <c r="I93" s="15" t="s">
        <v>268</v>
      </c>
      <c r="J93" s="15">
        <v>150</v>
      </c>
      <c r="K93" s="15"/>
      <c r="L93" s="15">
        <v>150</v>
      </c>
      <c r="M93" s="15"/>
      <c r="N93" s="15"/>
      <c r="O93" s="15"/>
      <c r="P93" s="15" t="s">
        <v>317</v>
      </c>
      <c r="Q93" s="22"/>
    </row>
    <row r="94" s="3" customFormat="1" ht="27" customHeight="1" spans="1:17">
      <c r="A94" s="17" t="s">
        <v>318</v>
      </c>
      <c r="B94" s="17" t="s">
        <v>319</v>
      </c>
      <c r="C94" s="15"/>
      <c r="D94" s="15"/>
      <c r="E94" s="15"/>
      <c r="F94" s="15"/>
      <c r="G94" s="15"/>
      <c r="H94" s="15"/>
      <c r="I94" s="15"/>
      <c r="J94" s="15">
        <f>SUM(J95:J98)</f>
        <v>5717</v>
      </c>
      <c r="K94" s="15">
        <f>SUM(K95:K98)</f>
        <v>2000</v>
      </c>
      <c r="L94" s="15">
        <f>SUM(L95:L98)</f>
        <v>3717</v>
      </c>
      <c r="M94" s="15">
        <f>SUM(M95:M98)</f>
        <v>0</v>
      </c>
      <c r="N94" s="15">
        <f>SUM(N95:N98)</f>
        <v>0</v>
      </c>
      <c r="O94" s="15"/>
      <c r="P94" s="15"/>
      <c r="Q94" s="28"/>
    </row>
    <row r="95" customFormat="1" ht="230" customHeight="1" spans="1:17">
      <c r="A95" s="15">
        <v>86</v>
      </c>
      <c r="B95" s="15" t="s">
        <v>320</v>
      </c>
      <c r="C95" s="15" t="s">
        <v>321</v>
      </c>
      <c r="D95" s="15" t="s">
        <v>321</v>
      </c>
      <c r="E95" s="15" t="s">
        <v>322</v>
      </c>
      <c r="F95" s="15" t="s">
        <v>211</v>
      </c>
      <c r="G95" s="15" t="s">
        <v>323</v>
      </c>
      <c r="H95" s="15" t="s">
        <v>324</v>
      </c>
      <c r="I95" s="15" t="s">
        <v>325</v>
      </c>
      <c r="J95" s="15">
        <v>120</v>
      </c>
      <c r="K95" s="15"/>
      <c r="L95" s="15">
        <v>120</v>
      </c>
      <c r="M95" s="15"/>
      <c r="N95" s="15"/>
      <c r="O95" s="15"/>
      <c r="P95" s="15" t="s">
        <v>326</v>
      </c>
      <c r="Q95" s="22"/>
    </row>
    <row r="96" customFormat="1" ht="230" customHeight="1" spans="1:17">
      <c r="A96" s="15">
        <v>87</v>
      </c>
      <c r="B96" s="15" t="s">
        <v>327</v>
      </c>
      <c r="C96" s="15" t="s">
        <v>321</v>
      </c>
      <c r="D96" s="15" t="s">
        <v>321</v>
      </c>
      <c r="E96" s="15" t="s">
        <v>322</v>
      </c>
      <c r="F96" s="15" t="s">
        <v>328</v>
      </c>
      <c r="G96" s="15" t="s">
        <v>323</v>
      </c>
      <c r="H96" s="15" t="s">
        <v>329</v>
      </c>
      <c r="I96" s="15" t="s">
        <v>325</v>
      </c>
      <c r="J96" s="15">
        <v>450</v>
      </c>
      <c r="K96" s="15"/>
      <c r="L96" s="15">
        <v>450</v>
      </c>
      <c r="M96" s="15"/>
      <c r="N96" s="15"/>
      <c r="O96" s="15"/>
      <c r="P96" s="15" t="s">
        <v>330</v>
      </c>
      <c r="Q96" s="22"/>
    </row>
    <row r="97" customFormat="1" ht="237" customHeight="1" spans="1:17">
      <c r="A97" s="15">
        <v>88</v>
      </c>
      <c r="B97" s="15" t="s">
        <v>331</v>
      </c>
      <c r="C97" s="15" t="s">
        <v>321</v>
      </c>
      <c r="D97" s="15" t="s">
        <v>321</v>
      </c>
      <c r="E97" s="15" t="s">
        <v>322</v>
      </c>
      <c r="F97" s="15" t="s">
        <v>332</v>
      </c>
      <c r="G97" s="15" t="s">
        <v>333</v>
      </c>
      <c r="H97" s="15"/>
      <c r="I97" s="15" t="s">
        <v>325</v>
      </c>
      <c r="J97" s="15">
        <v>3147</v>
      </c>
      <c r="K97" s="15"/>
      <c r="L97" s="15">
        <v>3147</v>
      </c>
      <c r="M97" s="15"/>
      <c r="N97" s="15"/>
      <c r="O97" s="15"/>
      <c r="P97" s="15" t="s">
        <v>334</v>
      </c>
      <c r="Q97" s="22"/>
    </row>
    <row r="98" ht="237" customHeight="1" spans="1:17">
      <c r="A98" s="15">
        <v>89</v>
      </c>
      <c r="B98" s="15" t="s">
        <v>335</v>
      </c>
      <c r="C98" s="15" t="s">
        <v>321</v>
      </c>
      <c r="D98" s="15" t="s">
        <v>321</v>
      </c>
      <c r="E98" s="15" t="s">
        <v>322</v>
      </c>
      <c r="F98" s="15" t="s">
        <v>332</v>
      </c>
      <c r="G98" s="15" t="s">
        <v>336</v>
      </c>
      <c r="H98" s="15" t="s">
        <v>337</v>
      </c>
      <c r="I98" s="15" t="s">
        <v>338</v>
      </c>
      <c r="J98" s="15">
        <v>2000</v>
      </c>
      <c r="K98" s="15">
        <v>2000</v>
      </c>
      <c r="L98" s="15"/>
      <c r="M98" s="15"/>
      <c r="N98" s="15"/>
      <c r="O98" s="15"/>
      <c r="P98" s="15" t="s">
        <v>334</v>
      </c>
      <c r="Q98" s="22"/>
    </row>
    <row r="99" spans="1:15">
      <c r="A99" s="31"/>
      <c r="G99" s="31"/>
      <c r="H99" s="31"/>
      <c r="J99" s="31"/>
      <c r="K99" s="31"/>
      <c r="L99" s="31"/>
      <c r="M99" s="31"/>
      <c r="N99" s="31"/>
      <c r="O99" s="31"/>
    </row>
  </sheetData>
  <mergeCells count="13">
    <mergeCell ref="A1:P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</mergeCells>
  <printOptions horizontalCentered="1"/>
  <pageMargins left="0.472222222222222" right="0.432638888888889" top="0.747916666666667" bottom="0.708333333333333" header="0.393055555555556" footer="0.66875"/>
  <pageSetup paperSize="9" scale="78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王西西~</cp:lastModifiedBy>
  <dcterms:created xsi:type="dcterms:W3CDTF">2017-07-05T01:52:00Z</dcterms:created>
  <dcterms:modified xsi:type="dcterms:W3CDTF">2020-06-01T08:55:59Z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 linkTarget="0">
    <vt:lpwstr>14</vt:lpwstr>
  </property>
</Properties>
</file>