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Sheet1!$A$1:$P$81</definedName>
    <definedName name="_xlnm.Print_Area" localSheetId="0">Sheet1!$A$1:$P$81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<sst xmlns="http://schemas.openxmlformats.org/spreadsheetml/2006/main" count="676" uniqueCount="390">
  <si>
    <t>吉县2022年度衔接资金项目计划完成情况表</t>
  </si>
  <si>
    <t>序号</t>
  </si>
  <si>
    <t>项目
名称</t>
  </si>
  <si>
    <t>项目实施单位</t>
  </si>
  <si>
    <t>主管单位</t>
  </si>
  <si>
    <t>责任人</t>
  </si>
  <si>
    <t>建设
地址</t>
  </si>
  <si>
    <t>主要建设内容</t>
  </si>
  <si>
    <t>建设
规模</t>
  </si>
  <si>
    <t>开工及
完工时间</t>
  </si>
  <si>
    <t>整合资金（万元）</t>
  </si>
  <si>
    <t>项目补助标准</t>
  </si>
  <si>
    <t>新增经济效益和社会效益</t>
  </si>
  <si>
    <t>小计</t>
  </si>
  <si>
    <t>中央</t>
  </si>
  <si>
    <t>省</t>
  </si>
  <si>
    <t>市</t>
  </si>
  <si>
    <t>县</t>
  </si>
  <si>
    <t>合计</t>
  </si>
  <si>
    <t>一</t>
  </si>
  <si>
    <t>产业类</t>
  </si>
  <si>
    <t>吉县苹果区域公用品牌营销体系建设及宣传推介等</t>
  </si>
  <si>
    <t>果业中心</t>
  </si>
  <si>
    <t>党建明</t>
  </si>
  <si>
    <t>全县</t>
  </si>
  <si>
    <t>创立县域公共服务品牌体系，举办公共品牌发布会及推介会，搭建线上线下品牌营销渠道，制作品牌整体形象宣传片、各类短视频及物料类宣传品及推广等</t>
  </si>
  <si>
    <t>202202-202212</t>
  </si>
  <si>
    <t>切实推动吉县苹果品牌打造，提高品牌辨识度和影响力，促进线上线下苹果销售，持续巩固脱贫成效</t>
  </si>
  <si>
    <t>东城万亩果园引黄灌溉提水工程</t>
  </si>
  <si>
    <t>吉县水利局</t>
  </si>
  <si>
    <t>李彦宗</t>
  </si>
  <si>
    <t>壶口镇</t>
  </si>
  <si>
    <t>果园管道铺设、减压池等附属工程</t>
  </si>
  <si>
    <t>解决主导产业生产经营运输难问题，持续巩固脱贫成效</t>
  </si>
  <si>
    <t>花椒病虫害连片防治示范园（飞行器连片打药）</t>
  </si>
  <si>
    <t>柏山寺乡人民政府</t>
  </si>
  <si>
    <t>李  哲</t>
  </si>
  <si>
    <t>柏山寺乡</t>
  </si>
  <si>
    <t>柏山寺乡圪塔村2300余亩连片花椒依托专业合作社规模化飞行器打药，提升花椒产量质量，启动花椒托管作业，推动花椒产业高质量发展，标准640元/亩，对参加的农户给予300元/亩补助</t>
  </si>
  <si>
    <t>2300亩</t>
  </si>
  <si>
    <t>202202-202210</t>
  </si>
  <si>
    <t>640元/亩</t>
  </si>
  <si>
    <t>推广机械喷药技术，杜绝人工喷药对花椒伤害，亩均增产20%以上。</t>
  </si>
  <si>
    <t>优势特色产业集群项目</t>
  </si>
  <si>
    <t>1000亩苹果出口标准化基地、1000亩绿色无公害标准化生产基地、苹果有机旱作标椎化生产示范基地、吉县现代综合果蔬功能食品深加工建设项目。</t>
  </si>
  <si>
    <t>2000亩</t>
  </si>
  <si>
    <t>通过实施吉县苹果产业集群项目,有效促进苹果生产及农民持续增收,示范带动周边区域生产优质水果,引领苹果生产提质升级增效，提升“吉县苹果”品牌亮度，增加市场竞争力，促使我县苹果产业链条快速发展。</t>
  </si>
  <si>
    <t>吉县苹果高新科技园建设补助</t>
  </si>
  <si>
    <t>吉昌镇
人民政府</t>
  </si>
  <si>
    <t>陈  静</t>
  </si>
  <si>
    <t>吉昌镇
上东村</t>
  </si>
  <si>
    <t>苗木栽植、水肥一体化及配套设施建设</t>
  </si>
  <si>
    <t>300亩</t>
  </si>
  <si>
    <t>打造苹果产业高新科技样板园，示范带动全县苹果生产高质量发展</t>
  </si>
  <si>
    <t>2022年柏山寺乡大庄村特色产业示范基地创建项目（特色产业示范基地）</t>
  </si>
  <si>
    <t>柏山寺乡大庄村</t>
  </si>
  <si>
    <t>5G智慧产业示范基地建设，信息化平台建设，西岭田园景观园区建设。</t>
  </si>
  <si>
    <t>5G智慧产业示范基地建设140.18万元，信息化平台建设129.28万元，西岭田园景观园区建设30.54万元。</t>
  </si>
  <si>
    <t>通过项目建设，可带动提升周边农户苹果发展水平，有效增加农民收入。可带动相关产业融合发展，实现农业提质增效，农民增收致富，带动365户1130人实现户均年增收2500元以上，其中脱贫户195户556人。</t>
  </si>
  <si>
    <t>太度村文旅产业开发项目</t>
  </si>
  <si>
    <t>屯里镇
人民政府</t>
  </si>
  <si>
    <t>窦亚东</t>
  </si>
  <si>
    <t>屯里镇
太度村</t>
  </si>
  <si>
    <t>民宿改造及景观提升</t>
  </si>
  <si>
    <t>发展文旅融合，开辟多元化稳岗就业，树立乡村振兴示范典型样板</t>
  </si>
  <si>
    <t>吉县辛村种养农民专业合作社建设</t>
  </si>
  <si>
    <t>吉昌镇</t>
  </si>
  <si>
    <t>陈静</t>
  </si>
  <si>
    <t>吉昌镇
辛村</t>
  </si>
  <si>
    <t>苹果生产机械购置及用房建设</t>
  </si>
  <si>
    <t>200㎡</t>
  </si>
  <si>
    <t>苹果农耕园</t>
  </si>
  <si>
    <t>壶口镇人民政府</t>
  </si>
  <si>
    <t>王吉亮</t>
  </si>
  <si>
    <t>壶口镇
社堤村</t>
  </si>
  <si>
    <t>在社堤村苹果小镇打造苹果农耕园</t>
  </si>
  <si>
    <t>打造苹果农耕园体验基地，发展旅游产业，促进农民就地就业。</t>
  </si>
  <si>
    <t>吉县高标准农田建设项目</t>
  </si>
  <si>
    <t>吉县农业农村局</t>
  </si>
  <si>
    <t>陈志荣</t>
  </si>
  <si>
    <t>吉县屯里镇桑峨村、太度村、回宫村，车城乡桃村，吉昌镇山阳村、大田窝村、兰村，中垛乡永固村，壶口镇南塬村，柏山寺乡耀角村，文城乡青村、吉县车城乡窑科村</t>
  </si>
  <si>
    <t>土地平整工程、土壤改良工程、灌溉与排水工程、田间道路工程、</t>
  </si>
  <si>
    <t>2.05万亩</t>
  </si>
  <si>
    <t>202201-202210</t>
  </si>
  <si>
    <t>项目完工后，建设高标准农田面积1.5万亩，增强项目区农田基础设施建设，提高农作物产量和质量。</t>
  </si>
  <si>
    <t>蔬菜生产补贴</t>
  </si>
  <si>
    <t>吉县屯里镇、车城乡、吉昌镇、中垛乡、柏山寺乡、壶口镇</t>
  </si>
  <si>
    <t>新建蔬菜设施和蔬菜生产</t>
  </si>
  <si>
    <t>202203-202212</t>
  </si>
  <si>
    <t>新建日光温室2万元/亩、新建塑料大棚1万元/亩、日光温室蔬菜生产2000元/亩、塑料大棚蔬菜生产1000元/亩</t>
  </si>
  <si>
    <t>菜农增加产值60万元，提高菜农种菜积极性，增加了蔬菜市场供应。</t>
  </si>
  <si>
    <t>种粮大户和特色农业种植补贴</t>
  </si>
  <si>
    <t>对全县种粮大户（100亩以上）和特色农业种植补贴</t>
  </si>
  <si>
    <t>种植100亩(含)以上粮食作物的种植户；种植100亩（含）以上特色种植户或农业公司（合作社）。</t>
  </si>
  <si>
    <t>202204-202211</t>
  </si>
  <si>
    <t>经济效益：亩均效益约增收100-800元左右；社会效益：农户就近就业和发展粮食及特色种植积极性。</t>
  </si>
  <si>
    <t>农机购置补贴</t>
  </si>
  <si>
    <t>吉县现代农业发展中心</t>
  </si>
  <si>
    <t>贺凤霞</t>
  </si>
  <si>
    <t>全县所有符合条件的购机户和农业生产经营组织；对全县符合条件的报废农机户和农业生产经营组织进行补贴</t>
  </si>
  <si>
    <t>针对符合条件的购买农机具的购机户和农业生产经营组织进行补贴；对全县符合条件的报废农机户和农业生产经营组织进行补贴</t>
  </si>
  <si>
    <t>根据全县具体购买农机具及农机具报废情况进行补贴</t>
  </si>
  <si>
    <t>202201-202212</t>
  </si>
  <si>
    <t>具体补贴额以山西省农业农村厅公布的补贴额一览表为准</t>
  </si>
  <si>
    <t>有效提高土地产出率； 解放农村劳动力。进一步优化农机装备结构，促进农机安全生产和节能减排</t>
  </si>
  <si>
    <t>吉昌镇上东村城北村产业路硬化工程</t>
  </si>
  <si>
    <t>乡村振兴局</t>
  </si>
  <si>
    <t>郑建文</t>
  </si>
  <si>
    <t>吉昌镇城北村</t>
  </si>
  <si>
    <t>主道路硬化630m，4.5m宽，15cm厚</t>
  </si>
  <si>
    <t>2965㎡</t>
  </si>
  <si>
    <t>通过项目实施，可以有效减少苹果运输中损伤，提高商品率，提高苹果销售价格，平均每斤增收0.2元，实现亩增收1200元，可带动133户343人增收，可实现年增收76.8万元。</t>
  </si>
  <si>
    <t>车城乡朱家堡村产业路硬化</t>
  </si>
  <si>
    <t>车城乡</t>
  </si>
  <si>
    <t>后沟圈至贾家山、西岭产业路硬化2.4公里</t>
  </si>
  <si>
    <t>7200㎡</t>
  </si>
  <si>
    <t>通过项目实施，可以有效减少苹果运输中损伤，提高商品率，提高苹果销售价格，平均每斤增收0.3元，实现亩增收1800元，可带动197户533人增收，可实现年增收108万元。</t>
  </si>
  <si>
    <t>寨子壕回民养殖场生产路硬化</t>
  </si>
  <si>
    <t>东关社区</t>
  </si>
  <si>
    <t>谭东升</t>
  </si>
  <si>
    <t>寨子壕</t>
  </si>
  <si>
    <t>产业路硬化300米，3米宽</t>
  </si>
  <si>
    <t>900㎡</t>
  </si>
  <si>
    <t>通过项目实施，可以解决养殖场及周边群众出行难的问题，改善群众生产生活条件。</t>
  </si>
  <si>
    <t>新栽苹果苗木补助款</t>
  </si>
  <si>
    <t>吉昌镇政府</t>
  </si>
  <si>
    <t>新栽苹果苗木</t>
  </si>
  <si>
    <t>全县5200亩</t>
  </si>
  <si>
    <t>202203-202207</t>
  </si>
  <si>
    <t>推进吉县苹果产业持续稳定、健康高效发展</t>
  </si>
  <si>
    <t>中垛乡政府</t>
  </si>
  <si>
    <t>党源</t>
  </si>
  <si>
    <t>柏山寺乡政府</t>
  </si>
  <si>
    <t>李哲</t>
  </si>
  <si>
    <t>壶口镇政府</t>
  </si>
  <si>
    <t>文城乡政府</t>
  </si>
  <si>
    <t>薛文娟</t>
  </si>
  <si>
    <t>车城乡政府</t>
  </si>
  <si>
    <t>袁曾良</t>
  </si>
  <si>
    <t>窦兴华</t>
  </si>
  <si>
    <t>新栽苹果苗木、配套铺设地布</t>
  </si>
  <si>
    <t>金融扶贫小额信贷贴息</t>
  </si>
  <si>
    <t>用于建档立卡脱贫人口小额信贷贴息</t>
  </si>
  <si>
    <t>3000余户</t>
  </si>
  <si>
    <t>按照LPR放贷利率标准补助</t>
  </si>
  <si>
    <t>助力产业发展，增加百姓收入</t>
  </si>
  <si>
    <t>淤地坝治理工程</t>
  </si>
  <si>
    <t>吉县吉昌镇、壶口镇、屯里镇</t>
  </si>
  <si>
    <t>除险加固淤地坝7座，维修水毁淤地坝15座</t>
  </si>
  <si>
    <t>工程总投资706万元，除险加固淤地坝7座，维修水毁淤地坝15座。</t>
  </si>
  <si>
    <t>202204-202210</t>
  </si>
  <si>
    <t>淤地坝加固后，进一提高了流域的防洪能力，保证了下游群众的防洪安全。</t>
  </si>
  <si>
    <t>2022年壶口镇社堤村乡村旅游振兴示范村创建（乡村旅游振兴示范村）</t>
  </si>
  <si>
    <t>壶口镇社堤村</t>
  </si>
  <si>
    <t>奇趣苹果庄园，超级苹果市场建设，人居环境提升（道路梳理导视、公共浴室、公厕）。</t>
  </si>
  <si>
    <t xml:space="preserve">奇趣苹果庄园，超级苹果市场建设，人居环境提升（道路梳理导视、公共浴室、公厕）。
</t>
  </si>
  <si>
    <t>通过该项目实施，一是提升苹果品牌，带动苹果产品效益增加；二是发展电商销售和观光休闲农业等，培育乡村旅游新业态，带动357户957人实现年户均增收2000元，其中脱贫户89户239人。</t>
  </si>
  <si>
    <t>欠发达国有林场巩固提升项目</t>
  </si>
  <si>
    <t>吉县红旗国有林场</t>
  </si>
  <si>
    <t>张彦勤</t>
  </si>
  <si>
    <t>山头庙、西咀、和家山</t>
  </si>
  <si>
    <t>山头庙、西咀、和家山管护用房外墙及屋顶保温改造、</t>
  </si>
  <si>
    <t>保温改造1752㎡门窗保温改造217㎡</t>
  </si>
  <si>
    <t>202203-202205</t>
  </si>
  <si>
    <t>改善一线管护职工的生产生活条件、保障职工基本需要</t>
  </si>
  <si>
    <t>吉县废弃反光膜回收补助</t>
  </si>
  <si>
    <t>吉县果业服务中心</t>
  </si>
  <si>
    <t>全县七个乡镇</t>
  </si>
  <si>
    <t>苹果采摘后，清理被丢弃在果园的废弃反光膜</t>
  </si>
  <si>
    <t>全县20万亩</t>
  </si>
  <si>
    <t>202201-202205</t>
  </si>
  <si>
    <t>1元/斤，其中农户0.9元/斤；运费0.1元/斤。</t>
  </si>
  <si>
    <t>减少果园生产环境污染，改善农村人居环境，同时一定程度上增加果农农闲收入</t>
  </si>
  <si>
    <t>陈家岭槐卜窑科至柳贯岭田间路硬化</t>
  </si>
  <si>
    <t>壶口镇陈家岭村</t>
  </si>
  <si>
    <t>对田间路进行硬化</t>
  </si>
  <si>
    <t>修建厚度12公分的水泥硬化田间路3000㎡</t>
  </si>
  <si>
    <t>202210-202211</t>
  </si>
  <si>
    <t>进一步推进苹果产业提质升级，夯实乡村振兴产业基础，提升群众收入水平</t>
  </si>
  <si>
    <t>沟南村东庄解坡田间路硬化</t>
  </si>
  <si>
    <t>壶口镇沟南村</t>
  </si>
  <si>
    <t>修建厚度  12公分的水泥硬化果园生产路2400㎡</t>
  </si>
  <si>
    <t>太和村狮子河至垣顶田间路硬化</t>
  </si>
  <si>
    <t>壶口镇太和村</t>
  </si>
  <si>
    <t>修建厚度12公分的水泥硬化果园生产路1.5公里</t>
  </si>
  <si>
    <t>吉县农村供水维修养护和设施配套工程</t>
  </si>
  <si>
    <t>7个乡镇</t>
  </si>
  <si>
    <t>维修50m3蓄水池3座，更换老化严重的输水管道15.11km、输电线路0.85km、水泵10套，安装卡式智能水表1687块。</t>
  </si>
  <si>
    <t>维修供水工程23处，受益农村人口3500人</t>
  </si>
  <si>
    <t>202203-202206</t>
  </si>
  <si>
    <t>保障23处供水工程正常运行，提高供水保障水平，受益农村人口3500人</t>
  </si>
  <si>
    <t>吉县2022年农（兽）药包装废弃物回收处理项目</t>
  </si>
  <si>
    <t>吉县各乡镇</t>
  </si>
  <si>
    <t>在全县7各乡镇建立农（兽）药包装废弃物回收体系，合理布设县、乡、村农（兽）药包装废弃物回收站（点）</t>
  </si>
  <si>
    <t>202204-202212</t>
  </si>
  <si>
    <t>农（兽）药包装废弃物回收，按照以下标准进行补助，回收价格标准：塑料农药、兽药瓶容积分200毫升以下、200毫升（含）以上两个档次，分别按0.3元/只、0.5元/只进行补助；农药、兽药包装袋分内容物重量50克以下、50克（含）以上两个档次，分别按0.1元/只、0.2元/只进行补助；玻璃瓶按5.0元/公斤进行补助</t>
  </si>
  <si>
    <t>增加农户收入，进一步搞好我县生态环境治理，防止农业面源污染，有效解决全县农（兽）药包装废弃物污染问题，保障公众健康，保护生态环境，</t>
  </si>
  <si>
    <t>古树名木保护项目</t>
  </si>
  <si>
    <t>吉县林业局</t>
  </si>
  <si>
    <t xml:space="preserve">吉县林业局 </t>
  </si>
  <si>
    <t>贺向东</t>
  </si>
  <si>
    <t>屯里镇</t>
  </si>
  <si>
    <t>对屯里镇8株古树名木进行围栏、做挡墙、回填土方、浇水、支撑等保护措施</t>
  </si>
  <si>
    <t>8株</t>
  </si>
  <si>
    <t>202205-202209</t>
  </si>
  <si>
    <t>对古树名木进行保护，能更好的提高群众生态保护意识，弘扬生态文化，改善森林景观等。</t>
  </si>
  <si>
    <t>造林成果巩固项目</t>
  </si>
  <si>
    <t>张增谦</t>
  </si>
  <si>
    <t>聘用护林员对未成林地进行管护</t>
  </si>
  <si>
    <t>43000亩</t>
  </si>
  <si>
    <t>通过项目的实施，使未成林地资源安全得到有效保护，护林员通过管护获得收入，人均年工资7200元。</t>
  </si>
  <si>
    <t>林业有害生物防治</t>
  </si>
  <si>
    <t>白福忠</t>
  </si>
  <si>
    <t>车城乡、中垛乡、管头山</t>
  </si>
  <si>
    <t>中华鼢鼠防治、红脂大小蠹防治，美国白蛾和松材线虫病监测预防</t>
  </si>
  <si>
    <t>8000亩</t>
  </si>
  <si>
    <t>通过对中华鼢鼠和红脂大小蠹采取全面防治，把我县林业有害生物危害控制在最低损失线以下。对美国白蛾、松材线虫病监测预防，彻底杜绝重大林业有害生物进入我县。</t>
  </si>
  <si>
    <t>林木种苗补助项目</t>
  </si>
  <si>
    <t>吉县刺槐种子园</t>
  </si>
  <si>
    <t>牛东升</t>
  </si>
  <si>
    <t>车城乡白子沟</t>
  </si>
  <si>
    <t>（1）土地整理及土壤改良；（2）移动喷灌；（3）房屋维修，（4）圃道建设。</t>
  </si>
  <si>
    <t>（1）土地整理及土壤改良10亩；（2）移动喷灌40亩；（3）房屋维修150㎡，（4）圃道建设525米。</t>
  </si>
  <si>
    <t>通过项目的实施，将有力地促进和推动林木种苗业的可持续发展，为建立比较完备的林业生态体系和比较发达的林业产业体系服务。此外，通过项目实施，预计受益总人口10余户，30余人；预计受益贫困人口5余户，15余人；预估带动贫困人口增收3000余元以上。</t>
  </si>
  <si>
    <t>森林抚育项目</t>
  </si>
  <si>
    <t>山头庙营林区</t>
  </si>
  <si>
    <t>森林生态疏伐</t>
  </si>
  <si>
    <t>油松、栎类1500亩</t>
  </si>
  <si>
    <t>2022.6-2022.12</t>
  </si>
  <si>
    <t>200元/亩</t>
  </si>
  <si>
    <t>促进林分结构改善，构建稳定森林生态系统，提高森林生态价值，增加就业岗位，促进林农增收。</t>
  </si>
  <si>
    <t>赵村花生基地产业路修建</t>
  </si>
  <si>
    <t>赵伟</t>
  </si>
  <si>
    <t>车城乡赵村</t>
  </si>
  <si>
    <t>修建厚度12公分的水泥硬化田间路3300㎡</t>
  </si>
  <si>
    <t>202210-202212</t>
  </si>
  <si>
    <t>进一步推进花生特色产业提质升级，夯实乡村振兴产业基础，带动群众增收</t>
  </si>
  <si>
    <t>赵村花生基地花生粗加工车间</t>
  </si>
  <si>
    <t>建设花生粗加工车间</t>
  </si>
  <si>
    <t>新建300㎡花生粗加工车间一座</t>
  </si>
  <si>
    <t>赵村花生基地花生晾晒场建设</t>
  </si>
  <si>
    <t>建设花生晾晒场</t>
  </si>
  <si>
    <t>完成2000㎡花生晾晒场的硬化</t>
  </si>
  <si>
    <t>赵村花生基地花生种子存储冷藏库</t>
  </si>
  <si>
    <t>建设花生种子存储冷藏库</t>
  </si>
  <si>
    <t>新建200㎡花生种子存储冷藏库一座</t>
  </si>
  <si>
    <t>赵村花生基地花生种植设备采购</t>
  </si>
  <si>
    <t>采购拖拉机、播种机等种植设备</t>
  </si>
  <si>
    <t>采购拖拉机、播种机等种植设备3套</t>
  </si>
  <si>
    <t>赵村花生基地花生摘果收割设备采购</t>
  </si>
  <si>
    <t>采购收割机、摘果机等收获设备</t>
  </si>
  <si>
    <t>采购收割机、摘果机等收获设备3套</t>
  </si>
  <si>
    <t>吉昌镇大田窝村田间路硬化项目</t>
  </si>
  <si>
    <t>吉昌镇大田窝村</t>
  </si>
  <si>
    <t>田间路硬化2公里</t>
  </si>
  <si>
    <t>202206-202212</t>
  </si>
  <si>
    <t>高素质农民培育</t>
  </si>
  <si>
    <t>农业农村局</t>
  </si>
  <si>
    <t>吉昌镇、壶口镇、屯里镇、中垛乡、车城乡、柏山寺乡、文城乡</t>
  </si>
  <si>
    <t>培训乡村治理及农村社会事业带头人 ,新型经营主体、服务主体带头人。</t>
  </si>
  <si>
    <t>培训乡村治理及农村社会事业带头人120人 ,新型经营主体、服务主体带头 人220人 。</t>
  </si>
  <si>
    <t>通过培训提高专业技能和管理水平，促进农民增产增收，巩固提高脱贫成效。</t>
  </si>
  <si>
    <t>屯里镇太度村乡村振兴示范村（省级）建设项目</t>
  </si>
  <si>
    <t>屯里镇太度村</t>
  </si>
  <si>
    <t>主要用于芃篱人家民宿项目438万元，电力改造项目62万元。</t>
  </si>
  <si>
    <t>202205-202212</t>
  </si>
  <si>
    <t>项目建成运营后，可实现年接待游客量30万人次以上，年产值达800万元以上；村集体经济年收入稳定在50万元以上，且经营性总收入占比达到50%以上。带动368户1112人户均年增收5000元，其中脱贫户106户286人。</t>
  </si>
  <si>
    <t>2022年吉昌镇林雨村省级数字乡村示范创建（数字乡村建设示范村）</t>
  </si>
  <si>
    <t>吉昌镇林雨村</t>
  </si>
  <si>
    <t>全部用于数字乡村建设软件开发302万元。</t>
  </si>
  <si>
    <t>通过“互联网+”新模式，有效提升乡村治理现代化水平，利用数字化技术，加强基层党组织的领导力、战斗力和凝聚力，增强基层党组织领导乡村振兴工作的能力，通过线上平台建设，有效收集、整理群众意见和需求，及时精准回应群众需求，也为基层群众参与公共事务管理提供了新路径，充分调动群众参与基层社会治理，提升群众参与度和满意度。项目实施后，可大幅提升林雨村662户1749人公共服务和基础治理水平。</t>
  </si>
  <si>
    <t>二</t>
  </si>
  <si>
    <t>基础设施建设类</t>
  </si>
  <si>
    <t>屯里镇农村基础设施改造项目</t>
  </si>
  <si>
    <t>民宿改造</t>
  </si>
  <si>
    <t>改善农村生产生活基础条件，美化村容村貌</t>
  </si>
  <si>
    <t>四好农村路路建设</t>
  </si>
  <si>
    <t>交通运输局</t>
  </si>
  <si>
    <t>陈鹏</t>
  </si>
  <si>
    <t>各乡镇</t>
  </si>
  <si>
    <t>路基工程、路面工程、安装防护工程、排水渠等</t>
  </si>
  <si>
    <t>20.93km</t>
  </si>
  <si>
    <t>方便农民出行，提高农村货运水平，促进产业发展</t>
  </si>
  <si>
    <t>吉昌镇谢悉村尖尖村巷道硬化项目</t>
  </si>
  <si>
    <t>吉昌镇谢悉村</t>
  </si>
  <si>
    <t xml:space="preserve">巷道硬化（2.5km*3m*0.12cm厚）
</t>
  </si>
  <si>
    <t>东城乡山头村以工代赈道路配套工程</t>
  </si>
  <si>
    <t>山头村</t>
  </si>
  <si>
    <t xml:space="preserve">对7394米公路设置安保和排水沟及管涵等排水设施工程
</t>
  </si>
  <si>
    <t>设置安保和排水沟及管涵等排水设施</t>
  </si>
  <si>
    <t>202201-202203</t>
  </si>
  <si>
    <t>将有效联通原东城乡各村和壶口景区，加强农旅融合发展，推动乡村振兴战略，促进群众增收致富。</t>
  </si>
  <si>
    <t>壶口高速口至山头村新开路建设项目</t>
  </si>
  <si>
    <t>高速口至山头村</t>
  </si>
  <si>
    <t>对824米公路进行铺装并完善配套工程</t>
  </si>
  <si>
    <t>824米公路</t>
  </si>
  <si>
    <t>贯通山头村和壶口景区，加强农旅融合发展，推进乡村振兴战略，促进群众增收致富。</t>
  </si>
  <si>
    <t>合作示范社项目</t>
  </si>
  <si>
    <t>吉昌镇、车城乡、屯里镇、中垛乡、文城乡、壶口镇、柏山寺乡</t>
  </si>
  <si>
    <t>1、支持县级以上农民合作社示范社建设，
2、培训农民合作社辅导员、理事长；
3、规范农民合作社财务管理。</t>
  </si>
  <si>
    <t>支持农民合作社示范社8个；
培训合作社辅导员、理事长300人次；</t>
  </si>
  <si>
    <t>提升农民合作社示范社整体建设质量；提高合作社辅导员素质；规范合作社财务管理。</t>
  </si>
  <si>
    <t>基层农技推广</t>
  </si>
  <si>
    <t>建设农业科技示范展示基地,培育农业科技社会化服务组织,科技示范主体,培训基层农技人员，招聘特聘农技员。</t>
  </si>
  <si>
    <t>在全县建设4个农业科技示范展示基地,培育2个的农业科技社会化服务组织,160个科技示范主体,培训25名的基层农技人员,其中遴选5名以上的骨干人才参加省级培训,招聘3名的特聘农技员。</t>
  </si>
  <si>
    <t>使我县农技推广体系不断健全,服务能力不断提升,信息化服务水平持续提高。在稳粮保供、特优产业提质增效、应对重大自然灾害和病虫害等方面提供技术服务支撑。</t>
  </si>
  <si>
    <t>农机深松整地项目</t>
  </si>
  <si>
    <t>采用手续齐全、本年度已年检的70马力（含70马力）以上拖拉机所配套的单一深松机或原装复式联合机具进行深松作业。深松打破犁底层，深度≥25厘米，相邻两铲间距≤2.5倍的深松深度。作业后的地块田面平整，沟间距均匀，没有漏耕，深浅一致。</t>
  </si>
  <si>
    <t>1万亩</t>
  </si>
  <si>
    <t>30元/亩</t>
  </si>
  <si>
    <t>通过深松，提升土壤保墒蓄水能力，有效改善耕地质量，提升粮食产量。</t>
  </si>
  <si>
    <t>吉壶沿线环境整治</t>
  </si>
  <si>
    <t>吉壶路沿线</t>
  </si>
  <si>
    <t>清理吉壶路沿线砂堆22个130万余方，公路沿线乱堆乱占</t>
  </si>
  <si>
    <t>挖除渣土4万立方，需覆盖土方5万立方并进行平整</t>
  </si>
  <si>
    <t>对县城至壶口景区道路沿线环境进行治理，改善壶口景区周边环境，为下一步的生态修复打好基础。</t>
  </si>
  <si>
    <t>农村供水设施维修</t>
  </si>
  <si>
    <t>吉县壶口镇</t>
  </si>
  <si>
    <t>管沟挖填1350m，砼道路拆除及恢复810m2，水表安装69套，输水管道更新1653m,安装远程控制设备4套等</t>
  </si>
  <si>
    <t>工程总投资82.4万元，维修供水工程1处。</t>
  </si>
  <si>
    <t>修复供水工程1处，解决因工程老化引起的群众用水问题，提高供水保障水平，直接受益人口260人</t>
  </si>
  <si>
    <t>水库维修项目</t>
  </si>
  <si>
    <t>谢悉，上贴</t>
  </si>
  <si>
    <t>维修水库2座</t>
  </si>
  <si>
    <t>工程总投资21万元，维修水库2座。</t>
  </si>
  <si>
    <t>水库维修后，保障了水库的正常运行和下游沟道的防洪安全。</t>
  </si>
  <si>
    <t>新建淤地坝工程</t>
  </si>
  <si>
    <t>吉县水土保持综合治理工程项目部</t>
  </si>
  <si>
    <t>新建淤地坝2座</t>
  </si>
  <si>
    <t>工程总投资826万元，（其中330万元为省级配套资金）新建淤地坝2座.</t>
  </si>
  <si>
    <t>工程修建后可有效控制水土流失面15km2,工程发挥效益后新增耕地面积80亩.</t>
  </si>
  <si>
    <t>森林植被恢复项目</t>
  </si>
  <si>
    <t>屯里镇、车城乡、中垛乡、柏山寺乡</t>
  </si>
  <si>
    <t>人工造林、森林抚育、防火器材购置、森林经营</t>
  </si>
  <si>
    <t>造林4750亩、森林抚育2500亩、森林经营2000亩。</t>
  </si>
  <si>
    <t>1、新增造林面积4750亩，成林后提高全县森林覆盖率，林木绿化率。
2、通过抚育和森林经营，调整林分密度，优化林分结构，平衡土壤养分与水分循环，改善林木生长发育条件，减少森林火灾和病虫害隐患，促进林木生长发育，加大人工林培育力度，缩短森林培育周期，提高林分质量，顺应林业产业体系建设要求，逐步实现纯林向混交林、单层林向复层林、同龄林向异龄林、不稳定向稳定、景观单一型向景观多样化的转变，确保森林生态、经济、社会“三大”效益的协调发挥。
3、通过购买防火器材，夯实森林防火基础设施建设，提升全县森林防火综合防控能力,确保森林资源安全。</t>
  </si>
  <si>
    <t>粮改饲项目</t>
  </si>
  <si>
    <t>畜牧中心</t>
  </si>
  <si>
    <t>解立军</t>
  </si>
  <si>
    <t>用于青贮玉米、苜蓿、燕麦草等优质饲草料收贮环节的补贴。补助对象为规模养殖场（户、合作社）和专业收贮企业（合作社）。</t>
  </si>
  <si>
    <t>完成粮改饲结构调整面积1.47万亩以上。</t>
  </si>
  <si>
    <t>202209-202212</t>
  </si>
  <si>
    <t>每亩补贴不超过150元。</t>
  </si>
  <si>
    <t>促进设施畜牧业发展，全面提升种植效益、养殖效益和生态效益。</t>
  </si>
  <si>
    <t>白子沟人畜饮水工程水毁修复项目</t>
  </si>
  <si>
    <t>车城乡
白子沟</t>
  </si>
  <si>
    <t>人畜饮水工程水毁修复</t>
  </si>
  <si>
    <t>340m3</t>
  </si>
  <si>
    <t>柏山寺乡匣院村移民安置点水毁挡墙修复项目</t>
  </si>
  <si>
    <t>柏山寺乡
匣院村</t>
  </si>
  <si>
    <t>移民安置点水毁挡墙修复</t>
  </si>
  <si>
    <t>300m3</t>
  </si>
  <si>
    <t>公共浴室设施配套项目</t>
  </si>
  <si>
    <t>吉县</t>
  </si>
  <si>
    <t>公共浴室空气能、热水器、淋雨花洒等设施配套</t>
  </si>
  <si>
    <t>解决农村部分群众不能在家洗浴的难题，改善人居环境卫生，增强群众获得感，幸福感</t>
  </si>
  <si>
    <t>2022年农村排水项目</t>
  </si>
  <si>
    <t>吉昌镇、中垛乡</t>
  </si>
  <si>
    <t>新建集水、蓄水、排水设施，修筑沟边埂以及植被恢复。</t>
  </si>
  <si>
    <t>202203—202212</t>
  </si>
  <si>
    <t>实现沟头不前进，沟道不下切，保护耕地面积和村庄安全，进一步提高农业综合生产能力，改善生态环境。</t>
  </si>
  <si>
    <t>2022年吉昌镇上东村乡村振兴示范村(乡村振兴示范村)</t>
  </si>
  <si>
    <t>上东村</t>
  </si>
  <si>
    <t>乐耕田园休闲区建设，亲子体验项目，乡愁体验项目，基础设施建设。</t>
  </si>
  <si>
    <t>打造集亲子互动、研学教育、生态休闲三位一体的现代可持续发展复合型产业园，丰富现代农业的内容,提升和改造传统农业产业结构，实现传统生态农业和亲子观光旅游的有机结合,实现产业壮大、集体增收和群众致富有机统一。带动759户1483人实现户均年增收1000元以上，其中脱贫户133户343人。</t>
  </si>
  <si>
    <t>林木良种培育补助</t>
  </si>
  <si>
    <t>对种子园刺槐林地进行整地、栽植、苗木，割灌除草、修剪、施肥、病虫害防治，林道维修，良种采集、处理、检验、贮藏等</t>
  </si>
  <si>
    <t>1、新建2代种子园30亩，2、新建2代基因收集区30亩，3、新建2代采穗圃15亩，4、初级种子园400亩，建设内容为:割灌除草、修剪、施肥、病虫害防治、林道维修1500米，完成刺槐种子采集、加工、检验、贮藏1500千克。5、1.5代种子园350亩，6、1.5代子代测定林100亩，7、采穗圃20亩，8、基因收集区60亩。</t>
  </si>
  <si>
    <t>项目实施后，可以提高种苗良种率和科技成果应用率，减少种植的盲目性和竞争的无序性，为提高良种生产的整体效益发挥积极的作用，也有利于林业生态环境的改善和产业结构的调整。此外，通过项目实施，预计受益总人口20余户，60余人；预计受益贫困人口15余户，40余人；预估带动贫困人口增收3000余元以上。</t>
  </si>
  <si>
    <t>三</t>
  </si>
  <si>
    <t>教育扶贫类</t>
  </si>
  <si>
    <t>教育扶贫乡村振兴致富带头人示范培训</t>
  </si>
  <si>
    <t>致富带头人技能提升培训</t>
  </si>
  <si>
    <t>80余户</t>
  </si>
  <si>
    <t>3500元/人</t>
  </si>
  <si>
    <t>培育贫困村产业发展带头人</t>
  </si>
  <si>
    <t>教育扶贫雨露计划</t>
  </si>
  <si>
    <t>对建档立卡及监测对象户中的中高职技校、大专在校学生开展雨露计划资助</t>
  </si>
  <si>
    <t>780余人</t>
  </si>
  <si>
    <t>3000元/人</t>
  </si>
  <si>
    <t>提高扶贫对象自我发展能力</t>
  </si>
  <si>
    <t>四</t>
  </si>
  <si>
    <t>项目管理费</t>
  </si>
  <si>
    <t>项目工程前期设计、规划、招投标、后期验收等</t>
  </si>
  <si>
    <t>衔接资金所实施的产业及基础设施建设等项目的管理费</t>
  </si>
  <si>
    <t>确保项目管理规范，运行正常</t>
  </si>
  <si>
    <t>五</t>
  </si>
  <si>
    <t>就业帮扶类</t>
  </si>
  <si>
    <t>外出务工人员交通补贴及稳岗就业补贴</t>
  </si>
  <si>
    <t>外出务工人员交通补贴费用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</si>
</sst>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8"/>
      <color theme="1"/>
      <name val="方正小标宋简体"/>
      <charset val="134"/>
    </font>
    <font>
      <b/>
      <sz val="14"/>
      <color theme="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20" applyFont="1" applyFill="1" applyBorder="1">
      <alignment vertical="center"/>
    </xf>
    <xf numFmtId="0" fontId="1" fillId="0" borderId="1" xfId="2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1"/>
  <sheetViews>
    <sheetView tabSelected="1" view="pageBreakPreview" zoomScale="70" zoomScaleNormal="85" workbookViewId="0">
      <pane ySplit="3" topLeftCell="A4" activePane="bottomLeft" state="frozen"/>
      <selection/>
      <selection pane="bottomLeft" activeCell="L6" sqref="L6"/>
    </sheetView>
  </sheetViews>
  <sheetFormatPr defaultColWidth="9" defaultRowHeight="13.5"/>
  <cols>
    <col min="1" max="1" width="5.28333333333333" style="1" customWidth="1"/>
    <col min="2" max="2" width="20.6333333333333" style="1" customWidth="1"/>
    <col min="3" max="4" width="7.13333333333333" style="4" customWidth="1"/>
    <col min="5" max="5" width="9.60833333333333" style="1" customWidth="1"/>
    <col min="6" max="6" width="15.0666666666667" style="4" customWidth="1"/>
    <col min="7" max="7" width="22.2166666666667" style="1" customWidth="1"/>
    <col min="8" max="8" width="22.2583333333333" style="2" customWidth="1"/>
    <col min="9" max="9" width="13.8833333333333" style="1" customWidth="1"/>
    <col min="10" max="10" width="14.5" style="1" customWidth="1"/>
    <col min="11" max="11" width="16.7833333333333" style="1" customWidth="1"/>
    <col min="12" max="12" width="12.8833333333333" style="1" customWidth="1"/>
    <col min="13" max="13" width="10.8666666666667" style="1" customWidth="1"/>
    <col min="14" max="14" width="12.8833333333333" style="1" customWidth="1"/>
    <col min="15" max="15" width="7.58333333333333" style="5" customWidth="1"/>
    <col min="16" max="16" width="27.225" style="6" customWidth="1"/>
    <col min="17" max="19" width="9" style="2"/>
    <col min="20" max="20" width="9.38333333333333" style="2"/>
    <col min="21" max="16384" width="9" style="2"/>
  </cols>
  <sheetData>
    <row r="1" ht="35.25" spans="1:16">
      <c r="A1" s="7" t="s">
        <v>0</v>
      </c>
      <c r="B1" s="7"/>
      <c r="C1" s="8"/>
      <c r="D1" s="8"/>
      <c r="E1" s="7"/>
      <c r="F1" s="8"/>
      <c r="G1" s="7"/>
      <c r="H1" s="7"/>
      <c r="I1" s="7"/>
      <c r="J1" s="7"/>
      <c r="K1" s="7"/>
      <c r="L1" s="7"/>
      <c r="M1" s="7"/>
      <c r="N1" s="7"/>
      <c r="O1" s="31"/>
      <c r="P1" s="32"/>
    </row>
    <row r="2" s="1" customFormat="1" ht="37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9"/>
      <c r="M2" s="9"/>
      <c r="N2" s="9"/>
      <c r="O2" s="9" t="s">
        <v>11</v>
      </c>
      <c r="P2" s="9" t="s">
        <v>12</v>
      </c>
    </row>
    <row r="3" s="1" customFormat="1" ht="18.75" spans="1:17">
      <c r="A3" s="9"/>
      <c r="B3" s="9"/>
      <c r="C3" s="9"/>
      <c r="D3" s="9"/>
      <c r="E3" s="9"/>
      <c r="F3" s="9"/>
      <c r="G3" s="9"/>
      <c r="H3" s="9"/>
      <c r="I3" s="9"/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/>
      <c r="P3" s="9"/>
      <c r="Q3" s="54"/>
    </row>
    <row r="4" ht="37.5" spans="1:16">
      <c r="A4" s="9" t="s">
        <v>18</v>
      </c>
      <c r="B4" s="10"/>
      <c r="C4" s="11"/>
      <c r="D4" s="11"/>
      <c r="E4" s="11"/>
      <c r="F4" s="11"/>
      <c r="G4" s="11"/>
      <c r="H4" s="11"/>
      <c r="I4" s="33"/>
      <c r="J4" s="34">
        <f>J5+J54+J75+J78+J80</f>
        <v>16620.06</v>
      </c>
      <c r="K4" s="34">
        <f>K5+K54+K75+K78+K80</f>
        <v>11441.06</v>
      </c>
      <c r="L4" s="34">
        <f>L5+L54+L75+L78+L80</f>
        <v>2679</v>
      </c>
      <c r="M4" s="34">
        <f>M5+M54+M75</f>
        <v>700</v>
      </c>
      <c r="N4" s="34">
        <f>N5+N54+N75+N78+N80</f>
        <v>1800</v>
      </c>
      <c r="O4" s="35"/>
      <c r="P4" s="36"/>
    </row>
    <row r="5" ht="18.75" spans="1:16">
      <c r="A5" s="9" t="s">
        <v>19</v>
      </c>
      <c r="B5" s="10" t="s">
        <v>20</v>
      </c>
      <c r="C5" s="11"/>
      <c r="D5" s="11"/>
      <c r="E5" s="11"/>
      <c r="F5" s="11"/>
      <c r="G5" s="11"/>
      <c r="H5" s="11"/>
      <c r="I5" s="33"/>
      <c r="J5" s="34">
        <f>SUM(J6:J53)</f>
        <v>10733.33</v>
      </c>
      <c r="K5" s="34">
        <f>SUM(K6:K53)</f>
        <v>7654.26</v>
      </c>
      <c r="L5" s="34">
        <f>SUM(L6:L53)</f>
        <v>1715</v>
      </c>
      <c r="M5" s="34">
        <f>SUM(M6:M53)</f>
        <v>300</v>
      </c>
      <c r="N5" s="34">
        <f>SUM(N6:N53)</f>
        <v>1064.07</v>
      </c>
      <c r="O5" s="35"/>
      <c r="P5" s="36"/>
    </row>
    <row r="6" s="2" customFormat="1" ht="94" customHeight="1" spans="1:16">
      <c r="A6" s="12">
        <v>1</v>
      </c>
      <c r="B6" s="12" t="s">
        <v>21</v>
      </c>
      <c r="C6" s="12" t="s">
        <v>22</v>
      </c>
      <c r="D6" s="12" t="s">
        <v>22</v>
      </c>
      <c r="E6" s="12" t="s">
        <v>23</v>
      </c>
      <c r="F6" s="12" t="s">
        <v>24</v>
      </c>
      <c r="G6" s="12" t="s">
        <v>25</v>
      </c>
      <c r="H6" s="12"/>
      <c r="I6" s="12" t="s">
        <v>26</v>
      </c>
      <c r="J6" s="12">
        <f>K6+L6+M6+N6</f>
        <v>450</v>
      </c>
      <c r="K6" s="12">
        <v>319.4</v>
      </c>
      <c r="L6" s="12"/>
      <c r="M6" s="12"/>
      <c r="N6" s="12">
        <v>130.6</v>
      </c>
      <c r="O6" s="17"/>
      <c r="P6" s="17" t="s">
        <v>27</v>
      </c>
    </row>
    <row r="7" s="2" customFormat="1" ht="37" customHeight="1" spans="1:16">
      <c r="A7" s="12">
        <v>2</v>
      </c>
      <c r="B7" s="12" t="s">
        <v>28</v>
      </c>
      <c r="C7" s="12" t="s">
        <v>29</v>
      </c>
      <c r="D7" s="12" t="s">
        <v>29</v>
      </c>
      <c r="E7" s="12" t="s">
        <v>30</v>
      </c>
      <c r="F7" s="12" t="s">
        <v>31</v>
      </c>
      <c r="G7" s="12" t="s">
        <v>32</v>
      </c>
      <c r="H7" s="12"/>
      <c r="I7" s="12" t="s">
        <v>26</v>
      </c>
      <c r="J7" s="12">
        <f t="shared" ref="J6:J18" si="0">K7+L7+M7+N7</f>
        <v>1200</v>
      </c>
      <c r="K7" s="12">
        <v>1200</v>
      </c>
      <c r="L7" s="12"/>
      <c r="M7" s="12"/>
      <c r="N7" s="12"/>
      <c r="O7" s="17"/>
      <c r="P7" s="17" t="s">
        <v>33</v>
      </c>
    </row>
    <row r="8" s="2" customFormat="1" ht="123" customHeight="1" spans="1:16">
      <c r="A8" s="12">
        <v>3</v>
      </c>
      <c r="B8" s="12" t="s">
        <v>34</v>
      </c>
      <c r="C8" s="12" t="s">
        <v>35</v>
      </c>
      <c r="D8" s="12" t="s">
        <v>35</v>
      </c>
      <c r="E8" s="13" t="s">
        <v>36</v>
      </c>
      <c r="F8" s="14" t="s">
        <v>37</v>
      </c>
      <c r="G8" s="15" t="s">
        <v>38</v>
      </c>
      <c r="H8" s="16" t="s">
        <v>39</v>
      </c>
      <c r="I8" s="12" t="s">
        <v>40</v>
      </c>
      <c r="J8" s="12">
        <f t="shared" si="0"/>
        <v>28</v>
      </c>
      <c r="K8" s="12">
        <v>28</v>
      </c>
      <c r="L8" s="12"/>
      <c r="M8" s="12"/>
      <c r="N8" s="12"/>
      <c r="O8" s="17" t="s">
        <v>41</v>
      </c>
      <c r="P8" s="17" t="s">
        <v>42</v>
      </c>
    </row>
    <row r="9" ht="106" customHeight="1" spans="1:16">
      <c r="A9" s="12">
        <v>4</v>
      </c>
      <c r="B9" s="12" t="s">
        <v>43</v>
      </c>
      <c r="C9" s="12" t="s">
        <v>22</v>
      </c>
      <c r="D9" s="12" t="s">
        <v>22</v>
      </c>
      <c r="E9" s="12" t="s">
        <v>23</v>
      </c>
      <c r="F9" s="12" t="s">
        <v>24</v>
      </c>
      <c r="G9" s="15" t="s">
        <v>44</v>
      </c>
      <c r="H9" s="16" t="s">
        <v>45</v>
      </c>
      <c r="I9" s="12" t="s">
        <v>26</v>
      </c>
      <c r="J9" s="12">
        <v>1255</v>
      </c>
      <c r="K9" s="12">
        <v>1255</v>
      </c>
      <c r="L9" s="12"/>
      <c r="M9" s="12"/>
      <c r="N9" s="12"/>
      <c r="O9" s="17"/>
      <c r="P9" s="17" t="s">
        <v>46</v>
      </c>
    </row>
    <row r="10" s="2" customFormat="1" ht="64" customHeight="1" spans="1:16">
      <c r="A10" s="12">
        <v>5</v>
      </c>
      <c r="B10" s="12" t="s">
        <v>47</v>
      </c>
      <c r="C10" s="12" t="s">
        <v>48</v>
      </c>
      <c r="D10" s="12" t="s">
        <v>48</v>
      </c>
      <c r="E10" s="12" t="s">
        <v>49</v>
      </c>
      <c r="F10" s="12" t="s">
        <v>50</v>
      </c>
      <c r="G10" s="15" t="s">
        <v>51</v>
      </c>
      <c r="H10" s="16" t="s">
        <v>52</v>
      </c>
      <c r="I10" s="12" t="s">
        <v>26</v>
      </c>
      <c r="J10" s="12">
        <f t="shared" si="0"/>
        <v>350</v>
      </c>
      <c r="K10" s="12">
        <v>350</v>
      </c>
      <c r="L10" s="12"/>
      <c r="M10" s="12"/>
      <c r="N10" s="12"/>
      <c r="O10" s="17"/>
      <c r="P10" s="17" t="s">
        <v>53</v>
      </c>
    </row>
    <row r="11" s="2" customFormat="1" ht="87" customHeight="1" spans="1:16">
      <c r="A11" s="12">
        <v>6</v>
      </c>
      <c r="B11" s="12" t="s">
        <v>54</v>
      </c>
      <c r="C11" s="12" t="s">
        <v>35</v>
      </c>
      <c r="D11" s="12" t="s">
        <v>35</v>
      </c>
      <c r="E11" s="13" t="s">
        <v>36</v>
      </c>
      <c r="F11" s="14" t="s">
        <v>55</v>
      </c>
      <c r="G11" s="15" t="s">
        <v>56</v>
      </c>
      <c r="H11" s="16" t="s">
        <v>57</v>
      </c>
      <c r="I11" s="12" t="s">
        <v>26</v>
      </c>
      <c r="J11" s="12">
        <v>300</v>
      </c>
      <c r="K11" s="12"/>
      <c r="L11" s="12">
        <v>300</v>
      </c>
      <c r="M11" s="12"/>
      <c r="N11" s="12"/>
      <c r="O11" s="17"/>
      <c r="P11" s="17" t="s">
        <v>58</v>
      </c>
    </row>
    <row r="12" s="2" customFormat="1" ht="68" customHeight="1" spans="1:16">
      <c r="A12" s="12">
        <v>7</v>
      </c>
      <c r="B12" s="12" t="s">
        <v>59</v>
      </c>
      <c r="C12" s="12" t="s">
        <v>60</v>
      </c>
      <c r="D12" s="12" t="s">
        <v>60</v>
      </c>
      <c r="E12" s="13" t="s">
        <v>61</v>
      </c>
      <c r="F12" s="14" t="s">
        <v>62</v>
      </c>
      <c r="G12" s="15" t="s">
        <v>63</v>
      </c>
      <c r="H12" s="16"/>
      <c r="I12" s="12" t="s">
        <v>26</v>
      </c>
      <c r="J12" s="12">
        <f>K12+L12+M12+N12</f>
        <v>1359</v>
      </c>
      <c r="K12" s="12">
        <v>1359</v>
      </c>
      <c r="L12" s="12"/>
      <c r="M12" s="12"/>
      <c r="N12" s="12"/>
      <c r="O12" s="17"/>
      <c r="P12" s="17" t="s">
        <v>64</v>
      </c>
    </row>
    <row r="13" s="2" customFormat="1" ht="50" customHeight="1" spans="1:16">
      <c r="A13" s="12">
        <v>8</v>
      </c>
      <c r="B13" s="12" t="s">
        <v>65</v>
      </c>
      <c r="C13" s="12" t="s">
        <v>66</v>
      </c>
      <c r="D13" s="12" t="s">
        <v>66</v>
      </c>
      <c r="E13" s="12" t="s">
        <v>67</v>
      </c>
      <c r="F13" s="12" t="s">
        <v>68</v>
      </c>
      <c r="G13" s="15" t="s">
        <v>69</v>
      </c>
      <c r="H13" s="12" t="s">
        <v>70</v>
      </c>
      <c r="I13" s="12" t="s">
        <v>26</v>
      </c>
      <c r="J13" s="12">
        <f t="shared" si="0"/>
        <v>31</v>
      </c>
      <c r="K13" s="12">
        <v>31</v>
      </c>
      <c r="L13" s="12"/>
      <c r="M13" s="12"/>
      <c r="N13" s="12"/>
      <c r="O13" s="17"/>
      <c r="P13" s="17" t="s">
        <v>33</v>
      </c>
    </row>
    <row r="14" s="2" customFormat="1" ht="44" customHeight="1" spans="1:16">
      <c r="A14" s="12">
        <v>9</v>
      </c>
      <c r="B14" s="12" t="s">
        <v>71</v>
      </c>
      <c r="C14" s="12" t="s">
        <v>72</v>
      </c>
      <c r="D14" s="12" t="s">
        <v>72</v>
      </c>
      <c r="E14" s="13" t="s">
        <v>73</v>
      </c>
      <c r="F14" s="14" t="s">
        <v>74</v>
      </c>
      <c r="G14" s="15" t="s">
        <v>75</v>
      </c>
      <c r="H14" s="12"/>
      <c r="I14" s="12" t="s">
        <v>26</v>
      </c>
      <c r="J14" s="12">
        <f t="shared" si="0"/>
        <v>100</v>
      </c>
      <c r="K14" s="12">
        <v>100</v>
      </c>
      <c r="L14" s="12"/>
      <c r="M14" s="12"/>
      <c r="N14" s="12"/>
      <c r="O14" s="17"/>
      <c r="P14" s="17" t="s">
        <v>76</v>
      </c>
    </row>
    <row r="15" s="2" customFormat="1" ht="152" customHeight="1" spans="1:16">
      <c r="A15" s="12">
        <v>10</v>
      </c>
      <c r="B15" s="12" t="s">
        <v>77</v>
      </c>
      <c r="C15" s="12" t="s">
        <v>78</v>
      </c>
      <c r="D15" s="12" t="s">
        <v>78</v>
      </c>
      <c r="E15" s="12" t="s">
        <v>79</v>
      </c>
      <c r="F15" s="12" t="s">
        <v>80</v>
      </c>
      <c r="G15" s="12" t="s">
        <v>81</v>
      </c>
      <c r="H15" s="12" t="s">
        <v>82</v>
      </c>
      <c r="I15" s="12" t="s">
        <v>83</v>
      </c>
      <c r="J15" s="12">
        <f t="shared" si="0"/>
        <v>1128.86</v>
      </c>
      <c r="K15" s="12">
        <v>773.86</v>
      </c>
      <c r="L15" s="12">
        <v>355</v>
      </c>
      <c r="M15" s="12"/>
      <c r="N15" s="12"/>
      <c r="O15" s="17"/>
      <c r="P15" s="17" t="s">
        <v>84</v>
      </c>
    </row>
    <row r="16" s="2" customFormat="1" ht="228" customHeight="1" spans="1:16">
      <c r="A16" s="12">
        <v>11</v>
      </c>
      <c r="B16" s="12" t="s">
        <v>85</v>
      </c>
      <c r="C16" s="12" t="s">
        <v>78</v>
      </c>
      <c r="D16" s="12" t="s">
        <v>78</v>
      </c>
      <c r="E16" s="12" t="s">
        <v>79</v>
      </c>
      <c r="F16" s="12" t="s">
        <v>86</v>
      </c>
      <c r="G16" s="12" t="s">
        <v>87</v>
      </c>
      <c r="H16" s="12" t="s">
        <v>52</v>
      </c>
      <c r="I16" s="12" t="s">
        <v>88</v>
      </c>
      <c r="J16" s="12">
        <f t="shared" si="0"/>
        <v>55</v>
      </c>
      <c r="K16" s="12">
        <v>55</v>
      </c>
      <c r="L16" s="12"/>
      <c r="M16" s="12"/>
      <c r="N16" s="12"/>
      <c r="O16" s="17" t="s">
        <v>89</v>
      </c>
      <c r="P16" s="17" t="s">
        <v>90</v>
      </c>
    </row>
    <row r="17" s="2" customFormat="1" ht="93" customHeight="1" spans="1:16">
      <c r="A17" s="12">
        <v>12</v>
      </c>
      <c r="B17" s="12" t="s">
        <v>91</v>
      </c>
      <c r="C17" s="12" t="s">
        <v>78</v>
      </c>
      <c r="D17" s="12" t="s">
        <v>78</v>
      </c>
      <c r="E17" s="12" t="s">
        <v>79</v>
      </c>
      <c r="F17" s="12" t="s">
        <v>86</v>
      </c>
      <c r="G17" s="12" t="s">
        <v>92</v>
      </c>
      <c r="H17" s="12" t="s">
        <v>93</v>
      </c>
      <c r="I17" s="12" t="s">
        <v>94</v>
      </c>
      <c r="J17" s="12">
        <f t="shared" si="0"/>
        <v>96.79</v>
      </c>
      <c r="K17" s="12">
        <v>55.53</v>
      </c>
      <c r="L17" s="12"/>
      <c r="M17" s="12"/>
      <c r="N17" s="12">
        <v>41.26</v>
      </c>
      <c r="O17" s="17"/>
      <c r="P17" s="17" t="s">
        <v>95</v>
      </c>
    </row>
    <row r="18" s="2" customFormat="1" ht="149" customHeight="1" spans="1:16">
      <c r="A18" s="12">
        <v>13</v>
      </c>
      <c r="B18" s="12" t="s">
        <v>96</v>
      </c>
      <c r="C18" s="12" t="s">
        <v>97</v>
      </c>
      <c r="D18" s="12" t="s">
        <v>78</v>
      </c>
      <c r="E18" s="12" t="s">
        <v>98</v>
      </c>
      <c r="F18" s="12" t="s">
        <v>99</v>
      </c>
      <c r="G18" s="12" t="s">
        <v>100</v>
      </c>
      <c r="H18" s="12" t="s">
        <v>101</v>
      </c>
      <c r="I18" s="12" t="s">
        <v>102</v>
      </c>
      <c r="J18" s="12">
        <f t="shared" si="0"/>
        <v>130</v>
      </c>
      <c r="K18" s="12">
        <v>130</v>
      </c>
      <c r="L18" s="12"/>
      <c r="M18" s="12"/>
      <c r="N18" s="12"/>
      <c r="O18" s="17" t="s">
        <v>103</v>
      </c>
      <c r="P18" s="17" t="s">
        <v>104</v>
      </c>
    </row>
    <row r="19" s="2" customFormat="1" ht="149" customHeight="1" spans="1:16">
      <c r="A19" s="12">
        <v>14</v>
      </c>
      <c r="B19" s="17" t="s">
        <v>105</v>
      </c>
      <c r="C19" s="12" t="s">
        <v>106</v>
      </c>
      <c r="D19" s="12" t="s">
        <v>106</v>
      </c>
      <c r="E19" s="12" t="s">
        <v>107</v>
      </c>
      <c r="F19" s="12" t="s">
        <v>108</v>
      </c>
      <c r="G19" s="18" t="s">
        <v>109</v>
      </c>
      <c r="H19" s="16" t="s">
        <v>110</v>
      </c>
      <c r="I19" s="37" t="s">
        <v>26</v>
      </c>
      <c r="J19" s="38">
        <v>32</v>
      </c>
      <c r="K19" s="39">
        <v>32</v>
      </c>
      <c r="L19" s="12"/>
      <c r="M19" s="12"/>
      <c r="N19" s="12"/>
      <c r="O19" s="17"/>
      <c r="P19" s="17" t="s">
        <v>111</v>
      </c>
    </row>
    <row r="20" s="2" customFormat="1" ht="108" customHeight="1" spans="1:16">
      <c r="A20" s="12">
        <v>15</v>
      </c>
      <c r="B20" s="17" t="s">
        <v>112</v>
      </c>
      <c r="C20" s="12" t="s">
        <v>106</v>
      </c>
      <c r="D20" s="12" t="s">
        <v>106</v>
      </c>
      <c r="E20" s="12" t="s">
        <v>107</v>
      </c>
      <c r="F20" s="12" t="s">
        <v>113</v>
      </c>
      <c r="G20" s="18" t="s">
        <v>114</v>
      </c>
      <c r="H20" s="16" t="s">
        <v>115</v>
      </c>
      <c r="I20" s="37" t="s">
        <v>26</v>
      </c>
      <c r="J20" s="38">
        <v>60</v>
      </c>
      <c r="K20" s="39">
        <v>60</v>
      </c>
      <c r="L20" s="12"/>
      <c r="M20" s="12"/>
      <c r="N20" s="12"/>
      <c r="O20" s="17"/>
      <c r="P20" s="17" t="s">
        <v>116</v>
      </c>
    </row>
    <row r="21" s="2" customFormat="1" ht="68" customHeight="1" spans="1:16">
      <c r="A21" s="12">
        <v>16</v>
      </c>
      <c r="B21" s="17" t="s">
        <v>117</v>
      </c>
      <c r="C21" s="12" t="s">
        <v>118</v>
      </c>
      <c r="D21" s="12" t="s">
        <v>118</v>
      </c>
      <c r="E21" s="12" t="s">
        <v>119</v>
      </c>
      <c r="F21" s="14" t="s">
        <v>120</v>
      </c>
      <c r="G21" s="19" t="s">
        <v>121</v>
      </c>
      <c r="H21" s="16" t="s">
        <v>122</v>
      </c>
      <c r="I21" s="37" t="s">
        <v>26</v>
      </c>
      <c r="J21" s="38">
        <v>7</v>
      </c>
      <c r="K21" s="39">
        <v>7</v>
      </c>
      <c r="L21" s="12"/>
      <c r="M21" s="12"/>
      <c r="N21" s="12"/>
      <c r="O21" s="17"/>
      <c r="P21" s="40" t="s">
        <v>123</v>
      </c>
    </row>
    <row r="22" s="2" customFormat="1" ht="40" customHeight="1" spans="1:16">
      <c r="A22" s="12">
        <v>17</v>
      </c>
      <c r="B22" s="12" t="s">
        <v>124</v>
      </c>
      <c r="C22" s="12" t="s">
        <v>125</v>
      </c>
      <c r="D22" s="12" t="s">
        <v>125</v>
      </c>
      <c r="E22" s="12" t="s">
        <v>67</v>
      </c>
      <c r="F22" s="12" t="s">
        <v>125</v>
      </c>
      <c r="G22" s="12" t="s">
        <v>126</v>
      </c>
      <c r="H22" s="20" t="s">
        <v>127</v>
      </c>
      <c r="I22" s="12" t="s">
        <v>128</v>
      </c>
      <c r="J22" s="12">
        <f t="shared" ref="J20:J28" si="1">K22+L22+M22+N22</f>
        <v>33.83</v>
      </c>
      <c r="K22" s="12"/>
      <c r="L22" s="12"/>
      <c r="M22" s="12"/>
      <c r="N22" s="12">
        <v>33.83</v>
      </c>
      <c r="O22" s="17"/>
      <c r="P22" s="17" t="s">
        <v>129</v>
      </c>
    </row>
    <row r="23" s="2" customFormat="1" ht="40" customHeight="1" spans="1:16">
      <c r="A23" s="12">
        <v>18</v>
      </c>
      <c r="B23" s="12" t="s">
        <v>124</v>
      </c>
      <c r="C23" s="12" t="s">
        <v>130</v>
      </c>
      <c r="D23" s="12" t="s">
        <v>130</v>
      </c>
      <c r="E23" s="12" t="s">
        <v>131</v>
      </c>
      <c r="F23" s="12" t="s">
        <v>130</v>
      </c>
      <c r="G23" s="12" t="s">
        <v>126</v>
      </c>
      <c r="H23" s="21"/>
      <c r="I23" s="12" t="s">
        <v>128</v>
      </c>
      <c r="J23" s="12">
        <f t="shared" si="1"/>
        <v>38.88</v>
      </c>
      <c r="K23" s="12"/>
      <c r="L23" s="12"/>
      <c r="M23" s="12"/>
      <c r="N23" s="12">
        <v>38.88</v>
      </c>
      <c r="O23" s="17"/>
      <c r="P23" s="17" t="s">
        <v>129</v>
      </c>
    </row>
    <row r="24" s="2" customFormat="1" ht="40" customHeight="1" spans="1:16">
      <c r="A24" s="12">
        <v>19</v>
      </c>
      <c r="B24" s="12" t="s">
        <v>124</v>
      </c>
      <c r="C24" s="12" t="s">
        <v>132</v>
      </c>
      <c r="D24" s="12" t="s">
        <v>132</v>
      </c>
      <c r="E24" s="12" t="s">
        <v>133</v>
      </c>
      <c r="F24" s="12" t="s">
        <v>132</v>
      </c>
      <c r="G24" s="12" t="s">
        <v>126</v>
      </c>
      <c r="H24" s="21"/>
      <c r="I24" s="12" t="s">
        <v>128</v>
      </c>
      <c r="J24" s="12">
        <f t="shared" si="1"/>
        <v>9.73</v>
      </c>
      <c r="K24" s="12"/>
      <c r="L24" s="12"/>
      <c r="M24" s="12"/>
      <c r="N24" s="12">
        <v>9.73</v>
      </c>
      <c r="O24" s="17"/>
      <c r="P24" s="17" t="s">
        <v>129</v>
      </c>
    </row>
    <row r="25" s="2" customFormat="1" ht="40" customHeight="1" spans="1:16">
      <c r="A25" s="12">
        <v>20</v>
      </c>
      <c r="B25" s="12" t="s">
        <v>124</v>
      </c>
      <c r="C25" s="12" t="s">
        <v>134</v>
      </c>
      <c r="D25" s="12" t="s">
        <v>134</v>
      </c>
      <c r="E25" s="12" t="s">
        <v>73</v>
      </c>
      <c r="F25" s="12" t="s">
        <v>134</v>
      </c>
      <c r="G25" s="12" t="s">
        <v>126</v>
      </c>
      <c r="H25" s="21"/>
      <c r="I25" s="12" t="s">
        <v>128</v>
      </c>
      <c r="J25" s="12">
        <f t="shared" si="1"/>
        <v>70.77</v>
      </c>
      <c r="K25" s="12"/>
      <c r="L25" s="12"/>
      <c r="M25" s="12"/>
      <c r="N25" s="12">
        <v>70.77</v>
      </c>
      <c r="O25" s="17"/>
      <c r="P25" s="17" t="s">
        <v>129</v>
      </c>
    </row>
    <row r="26" s="2" customFormat="1" ht="40" customHeight="1" spans="1:16">
      <c r="A26" s="12">
        <v>21</v>
      </c>
      <c r="B26" s="12" t="s">
        <v>124</v>
      </c>
      <c r="C26" s="12" t="s">
        <v>135</v>
      </c>
      <c r="D26" s="12" t="s">
        <v>135</v>
      </c>
      <c r="E26" s="12" t="s">
        <v>136</v>
      </c>
      <c r="F26" s="12" t="s">
        <v>135</v>
      </c>
      <c r="G26" s="12" t="s">
        <v>126</v>
      </c>
      <c r="H26" s="21"/>
      <c r="I26" s="12" t="s">
        <v>128</v>
      </c>
      <c r="J26" s="12">
        <f t="shared" si="1"/>
        <v>17.13</v>
      </c>
      <c r="K26" s="12"/>
      <c r="L26" s="12"/>
      <c r="M26" s="12"/>
      <c r="N26" s="12">
        <v>17.13</v>
      </c>
      <c r="O26" s="17"/>
      <c r="P26" s="17" t="s">
        <v>129</v>
      </c>
    </row>
    <row r="27" s="2" customFormat="1" ht="40" customHeight="1" spans="1:16">
      <c r="A27" s="12">
        <v>22</v>
      </c>
      <c r="B27" s="12" t="s">
        <v>124</v>
      </c>
      <c r="C27" s="12" t="s">
        <v>137</v>
      </c>
      <c r="D27" s="12" t="s">
        <v>137</v>
      </c>
      <c r="E27" s="12" t="s">
        <v>138</v>
      </c>
      <c r="F27" s="12" t="s">
        <v>137</v>
      </c>
      <c r="G27" s="12" t="s">
        <v>126</v>
      </c>
      <c r="H27" s="21"/>
      <c r="I27" s="12" t="s">
        <v>128</v>
      </c>
      <c r="J27" s="12">
        <f t="shared" si="1"/>
        <v>62.77</v>
      </c>
      <c r="K27" s="12"/>
      <c r="L27" s="12"/>
      <c r="M27" s="12"/>
      <c r="N27" s="12">
        <v>62.77</v>
      </c>
      <c r="O27" s="17"/>
      <c r="P27" s="17" t="s">
        <v>129</v>
      </c>
    </row>
    <row r="28" s="2" customFormat="1" ht="40" customHeight="1" spans="1:16">
      <c r="A28" s="12">
        <v>23</v>
      </c>
      <c r="B28" s="12" t="s">
        <v>124</v>
      </c>
      <c r="C28" s="12" t="s">
        <v>22</v>
      </c>
      <c r="D28" s="12" t="s">
        <v>22</v>
      </c>
      <c r="E28" s="12" t="s">
        <v>139</v>
      </c>
      <c r="F28" s="12" t="s">
        <v>24</v>
      </c>
      <c r="G28" s="12" t="s">
        <v>140</v>
      </c>
      <c r="H28" s="22"/>
      <c r="I28" s="12" t="s">
        <v>128</v>
      </c>
      <c r="J28" s="12">
        <f t="shared" si="1"/>
        <v>39.1</v>
      </c>
      <c r="K28" s="12"/>
      <c r="L28" s="12"/>
      <c r="M28" s="12"/>
      <c r="N28" s="12">
        <v>39.1</v>
      </c>
      <c r="O28" s="17"/>
      <c r="P28" s="17" t="s">
        <v>129</v>
      </c>
    </row>
    <row r="29" s="2" customFormat="1" ht="36" spans="1:16">
      <c r="A29" s="12">
        <v>24</v>
      </c>
      <c r="B29" s="12" t="s">
        <v>141</v>
      </c>
      <c r="C29" s="12" t="s">
        <v>106</v>
      </c>
      <c r="D29" s="12" t="s">
        <v>106</v>
      </c>
      <c r="E29" s="12" t="s">
        <v>107</v>
      </c>
      <c r="F29" s="12" t="s">
        <v>24</v>
      </c>
      <c r="G29" s="12" t="s">
        <v>142</v>
      </c>
      <c r="H29" s="12" t="s">
        <v>143</v>
      </c>
      <c r="I29" s="12" t="s">
        <v>26</v>
      </c>
      <c r="J29" s="12">
        <v>450</v>
      </c>
      <c r="K29" s="12">
        <v>450</v>
      </c>
      <c r="L29" s="12"/>
      <c r="M29" s="12"/>
      <c r="N29" s="12"/>
      <c r="O29" s="17" t="s">
        <v>144</v>
      </c>
      <c r="P29" s="17" t="s">
        <v>145</v>
      </c>
    </row>
    <row r="30" s="2" customFormat="1" ht="66" customHeight="1" spans="1:16">
      <c r="A30" s="12">
        <v>25</v>
      </c>
      <c r="B30" s="23" t="s">
        <v>146</v>
      </c>
      <c r="C30" s="23" t="s">
        <v>29</v>
      </c>
      <c r="D30" s="23" t="s">
        <v>29</v>
      </c>
      <c r="E30" s="24" t="s">
        <v>30</v>
      </c>
      <c r="F30" s="23" t="s">
        <v>147</v>
      </c>
      <c r="G30" s="23" t="s">
        <v>148</v>
      </c>
      <c r="H30" s="23" t="s">
        <v>149</v>
      </c>
      <c r="I30" s="23" t="s">
        <v>150</v>
      </c>
      <c r="J30" s="24">
        <v>706</v>
      </c>
      <c r="K30" s="24">
        <v>706</v>
      </c>
      <c r="L30" s="24"/>
      <c r="M30" s="24"/>
      <c r="N30" s="24"/>
      <c r="O30" s="41"/>
      <c r="P30" s="41" t="s">
        <v>151</v>
      </c>
    </row>
    <row r="31" s="3" customFormat="1" ht="121" customHeight="1" spans="1:16">
      <c r="A31" s="12">
        <v>26</v>
      </c>
      <c r="B31" s="12" t="s">
        <v>152</v>
      </c>
      <c r="C31" s="12" t="s">
        <v>134</v>
      </c>
      <c r="D31" s="12" t="s">
        <v>134</v>
      </c>
      <c r="E31" s="12" t="s">
        <v>73</v>
      </c>
      <c r="F31" s="12" t="s">
        <v>153</v>
      </c>
      <c r="G31" s="12" t="s">
        <v>154</v>
      </c>
      <c r="H31" s="23" t="s">
        <v>155</v>
      </c>
      <c r="I31" s="37" t="s">
        <v>26</v>
      </c>
      <c r="J31" s="42">
        <v>600</v>
      </c>
      <c r="K31" s="24"/>
      <c r="L31" s="24"/>
      <c r="M31" s="24">
        <v>300</v>
      </c>
      <c r="N31" s="24">
        <v>300</v>
      </c>
      <c r="O31" s="41"/>
      <c r="P31" s="41" t="s">
        <v>156</v>
      </c>
    </row>
    <row r="32" s="2" customFormat="1" ht="24" spans="1:16">
      <c r="A32" s="12">
        <v>27</v>
      </c>
      <c r="B32" s="12" t="s">
        <v>157</v>
      </c>
      <c r="C32" s="12" t="s">
        <v>158</v>
      </c>
      <c r="D32" s="12" t="s">
        <v>158</v>
      </c>
      <c r="E32" s="12" t="s">
        <v>159</v>
      </c>
      <c r="F32" s="12" t="s">
        <v>160</v>
      </c>
      <c r="G32" s="12" t="s">
        <v>161</v>
      </c>
      <c r="H32" s="12" t="s">
        <v>162</v>
      </c>
      <c r="I32" s="12" t="s">
        <v>163</v>
      </c>
      <c r="J32" s="12">
        <v>52</v>
      </c>
      <c r="K32" s="12">
        <v>52</v>
      </c>
      <c r="L32" s="12"/>
      <c r="M32" s="12"/>
      <c r="N32" s="12"/>
      <c r="O32" s="17"/>
      <c r="P32" s="17" t="s">
        <v>164</v>
      </c>
    </row>
    <row r="33" s="2" customFormat="1" ht="72" spans="1:16">
      <c r="A33" s="12">
        <v>28</v>
      </c>
      <c r="B33" s="12" t="s">
        <v>165</v>
      </c>
      <c r="C33" s="12" t="s">
        <v>166</v>
      </c>
      <c r="D33" s="12" t="s">
        <v>166</v>
      </c>
      <c r="E33" s="12" t="s">
        <v>139</v>
      </c>
      <c r="F33" s="12" t="s">
        <v>167</v>
      </c>
      <c r="G33" s="12" t="s">
        <v>168</v>
      </c>
      <c r="H33" s="12" t="s">
        <v>169</v>
      </c>
      <c r="I33" s="12" t="s">
        <v>170</v>
      </c>
      <c r="J33" s="12">
        <f>K33+L33+M33+N33</f>
        <v>223.47</v>
      </c>
      <c r="K33" s="12">
        <v>203.47</v>
      </c>
      <c r="L33" s="12"/>
      <c r="M33" s="12"/>
      <c r="N33" s="12">
        <v>20</v>
      </c>
      <c r="O33" s="17" t="s">
        <v>171</v>
      </c>
      <c r="P33" s="17" t="s">
        <v>172</v>
      </c>
    </row>
    <row r="34" s="2" customFormat="1" ht="36" spans="1:16">
      <c r="A34" s="12">
        <v>29</v>
      </c>
      <c r="B34" s="25" t="s">
        <v>173</v>
      </c>
      <c r="C34" s="25" t="s">
        <v>31</v>
      </c>
      <c r="D34" s="25" t="s">
        <v>31</v>
      </c>
      <c r="E34" s="25" t="s">
        <v>73</v>
      </c>
      <c r="F34" s="25" t="s">
        <v>174</v>
      </c>
      <c r="G34" s="25" t="s">
        <v>175</v>
      </c>
      <c r="H34" s="25" t="s">
        <v>176</v>
      </c>
      <c r="I34" s="25" t="s">
        <v>177</v>
      </c>
      <c r="J34" s="25">
        <v>25</v>
      </c>
      <c r="K34" s="25"/>
      <c r="L34" s="25">
        <v>25</v>
      </c>
      <c r="M34" s="25"/>
      <c r="N34" s="25"/>
      <c r="O34" s="25"/>
      <c r="P34" s="25" t="s">
        <v>178</v>
      </c>
    </row>
    <row r="35" s="2" customFormat="1" ht="36" spans="1:16">
      <c r="A35" s="12">
        <v>30</v>
      </c>
      <c r="B35" s="25" t="s">
        <v>179</v>
      </c>
      <c r="C35" s="25" t="s">
        <v>31</v>
      </c>
      <c r="D35" s="25" t="s">
        <v>31</v>
      </c>
      <c r="E35" s="25" t="s">
        <v>73</v>
      </c>
      <c r="F35" s="25" t="s">
        <v>180</v>
      </c>
      <c r="G35" s="25" t="s">
        <v>175</v>
      </c>
      <c r="H35" s="25" t="s">
        <v>181</v>
      </c>
      <c r="I35" s="25" t="s">
        <v>177</v>
      </c>
      <c r="J35" s="25">
        <v>20</v>
      </c>
      <c r="K35" s="25"/>
      <c r="L35" s="25">
        <v>20</v>
      </c>
      <c r="M35" s="25"/>
      <c r="N35" s="25"/>
      <c r="O35" s="25"/>
      <c r="P35" s="25" t="s">
        <v>178</v>
      </c>
    </row>
    <row r="36" s="2" customFormat="1" ht="102" customHeight="1" spans="1:16">
      <c r="A36" s="12">
        <v>31</v>
      </c>
      <c r="B36" s="25" t="s">
        <v>182</v>
      </c>
      <c r="C36" s="25" t="s">
        <v>31</v>
      </c>
      <c r="D36" s="25" t="s">
        <v>31</v>
      </c>
      <c r="E36" s="25" t="s">
        <v>73</v>
      </c>
      <c r="F36" s="25" t="s">
        <v>183</v>
      </c>
      <c r="G36" s="25" t="s">
        <v>175</v>
      </c>
      <c r="H36" s="25" t="s">
        <v>184</v>
      </c>
      <c r="I36" s="25" t="s">
        <v>177</v>
      </c>
      <c r="J36" s="25">
        <v>25</v>
      </c>
      <c r="K36" s="25"/>
      <c r="L36" s="25">
        <v>25</v>
      </c>
      <c r="M36" s="25"/>
      <c r="N36" s="25"/>
      <c r="O36" s="25"/>
      <c r="P36" s="25" t="s">
        <v>178</v>
      </c>
    </row>
    <row r="37" s="2" customFormat="1" ht="60" spans="1:16">
      <c r="A37" s="12">
        <v>32</v>
      </c>
      <c r="B37" s="26" t="s">
        <v>185</v>
      </c>
      <c r="C37" s="26" t="s">
        <v>29</v>
      </c>
      <c r="D37" s="26" t="s">
        <v>29</v>
      </c>
      <c r="E37" s="27" t="s">
        <v>30</v>
      </c>
      <c r="F37" s="26" t="s">
        <v>186</v>
      </c>
      <c r="G37" s="26" t="s">
        <v>187</v>
      </c>
      <c r="H37" s="26" t="s">
        <v>188</v>
      </c>
      <c r="I37" s="26" t="s">
        <v>189</v>
      </c>
      <c r="J37" s="27">
        <v>155</v>
      </c>
      <c r="K37" s="27">
        <v>95</v>
      </c>
      <c r="L37" s="27">
        <v>60</v>
      </c>
      <c r="M37" s="27"/>
      <c r="N37" s="27"/>
      <c r="O37" s="43"/>
      <c r="P37" s="43" t="s">
        <v>190</v>
      </c>
    </row>
    <row r="38" s="2" customFormat="1" ht="409" customHeight="1" spans="1:16">
      <c r="A38" s="12">
        <v>33</v>
      </c>
      <c r="B38" s="12" t="s">
        <v>191</v>
      </c>
      <c r="C38" s="12" t="s">
        <v>97</v>
      </c>
      <c r="D38" s="12" t="s">
        <v>78</v>
      </c>
      <c r="E38" s="12" t="s">
        <v>98</v>
      </c>
      <c r="F38" s="12" t="s">
        <v>192</v>
      </c>
      <c r="G38" s="12" t="s">
        <v>193</v>
      </c>
      <c r="H38" s="12"/>
      <c r="I38" s="12" t="s">
        <v>194</v>
      </c>
      <c r="J38" s="12">
        <f>K38+L38+M38+N38</f>
        <v>65</v>
      </c>
      <c r="K38" s="12">
        <v>65</v>
      </c>
      <c r="L38" s="12"/>
      <c r="M38" s="12"/>
      <c r="N38" s="12"/>
      <c r="O38" s="17" t="s">
        <v>195</v>
      </c>
      <c r="P38" s="17" t="s">
        <v>196</v>
      </c>
    </row>
    <row r="39" s="2" customFormat="1" ht="50" customHeight="1" spans="1:16">
      <c r="A39" s="12">
        <v>34</v>
      </c>
      <c r="B39" s="23" t="s">
        <v>197</v>
      </c>
      <c r="C39" s="23" t="s">
        <v>198</v>
      </c>
      <c r="D39" s="23" t="s">
        <v>199</v>
      </c>
      <c r="E39" s="23" t="s">
        <v>200</v>
      </c>
      <c r="F39" s="23" t="s">
        <v>201</v>
      </c>
      <c r="G39" s="23" t="s">
        <v>202</v>
      </c>
      <c r="H39" s="23" t="s">
        <v>203</v>
      </c>
      <c r="I39" s="23" t="s">
        <v>204</v>
      </c>
      <c r="J39" s="23">
        <f>K39+L39+M39+N39</f>
        <v>4</v>
      </c>
      <c r="K39" s="23"/>
      <c r="L39" s="23">
        <v>4</v>
      </c>
      <c r="M39" s="23"/>
      <c r="N39" s="23"/>
      <c r="O39" s="41"/>
      <c r="P39" s="30" t="s">
        <v>205</v>
      </c>
    </row>
    <row r="40" s="2" customFormat="1" ht="67" customHeight="1" spans="1:16">
      <c r="A40" s="12">
        <v>35</v>
      </c>
      <c r="B40" s="23" t="s">
        <v>206</v>
      </c>
      <c r="C40" s="23" t="s">
        <v>198</v>
      </c>
      <c r="D40" s="23" t="s">
        <v>198</v>
      </c>
      <c r="E40" s="23" t="s">
        <v>207</v>
      </c>
      <c r="F40" s="23" t="s">
        <v>167</v>
      </c>
      <c r="G40" s="23" t="s">
        <v>208</v>
      </c>
      <c r="H40" s="23" t="s">
        <v>209</v>
      </c>
      <c r="I40" s="23" t="s">
        <v>102</v>
      </c>
      <c r="J40" s="23">
        <f>K40+L40+M40+N40</f>
        <v>43</v>
      </c>
      <c r="K40" s="23"/>
      <c r="L40" s="23">
        <v>43</v>
      </c>
      <c r="M40" s="23"/>
      <c r="N40" s="23"/>
      <c r="O40" s="41"/>
      <c r="P40" s="30" t="s">
        <v>210</v>
      </c>
    </row>
    <row r="41" s="2" customFormat="1" ht="93" customHeight="1" spans="1:16">
      <c r="A41" s="12">
        <v>36</v>
      </c>
      <c r="B41" s="23" t="s">
        <v>211</v>
      </c>
      <c r="C41" s="23" t="s">
        <v>198</v>
      </c>
      <c r="D41" s="23" t="s">
        <v>198</v>
      </c>
      <c r="E41" s="23" t="s">
        <v>212</v>
      </c>
      <c r="F41" s="23" t="s">
        <v>213</v>
      </c>
      <c r="G41" s="23" t="s">
        <v>214</v>
      </c>
      <c r="H41" s="23" t="s">
        <v>215</v>
      </c>
      <c r="I41" s="23" t="s">
        <v>150</v>
      </c>
      <c r="J41" s="23">
        <f>K41+L41+M41+N41</f>
        <v>48</v>
      </c>
      <c r="K41" s="23">
        <v>32</v>
      </c>
      <c r="L41" s="23">
        <v>16</v>
      </c>
      <c r="M41" s="23"/>
      <c r="N41" s="23"/>
      <c r="O41" s="41"/>
      <c r="P41" s="30" t="s">
        <v>216</v>
      </c>
    </row>
    <row r="42" s="2" customFormat="1" ht="131" customHeight="1" spans="1:16">
      <c r="A42" s="12">
        <v>37</v>
      </c>
      <c r="B42" s="23" t="s">
        <v>217</v>
      </c>
      <c r="C42" s="23" t="s">
        <v>218</v>
      </c>
      <c r="D42" s="23" t="s">
        <v>198</v>
      </c>
      <c r="E42" s="23" t="s">
        <v>219</v>
      </c>
      <c r="F42" s="23" t="s">
        <v>220</v>
      </c>
      <c r="G42" s="23" t="s">
        <v>221</v>
      </c>
      <c r="H42" s="23" t="s">
        <v>222</v>
      </c>
      <c r="I42" s="23" t="s">
        <v>150</v>
      </c>
      <c r="J42" s="23">
        <f>K42+L42+M42+N42</f>
        <v>35</v>
      </c>
      <c r="K42" s="23"/>
      <c r="L42" s="23">
        <v>35</v>
      </c>
      <c r="M42" s="23"/>
      <c r="N42" s="23"/>
      <c r="O42" s="41"/>
      <c r="P42" s="30" t="s">
        <v>223</v>
      </c>
    </row>
    <row r="43" s="2" customFormat="1" ht="55" customHeight="1" spans="1:16">
      <c r="A43" s="12">
        <v>38</v>
      </c>
      <c r="B43" s="23" t="s">
        <v>224</v>
      </c>
      <c r="C43" s="23" t="s">
        <v>158</v>
      </c>
      <c r="D43" s="23" t="s">
        <v>158</v>
      </c>
      <c r="E43" s="23" t="s">
        <v>159</v>
      </c>
      <c r="F43" s="23" t="s">
        <v>225</v>
      </c>
      <c r="G43" s="23" t="s">
        <v>226</v>
      </c>
      <c r="H43" s="23" t="s">
        <v>227</v>
      </c>
      <c r="I43" s="23" t="s">
        <v>228</v>
      </c>
      <c r="J43" s="23">
        <v>30</v>
      </c>
      <c r="K43" s="23"/>
      <c r="L43" s="23">
        <v>30</v>
      </c>
      <c r="M43" s="23"/>
      <c r="N43" s="23"/>
      <c r="O43" s="23" t="s">
        <v>229</v>
      </c>
      <c r="P43" s="30" t="s">
        <v>230</v>
      </c>
    </row>
    <row r="44" s="2" customFormat="1" ht="55" customHeight="1" spans="1:16">
      <c r="A44" s="12">
        <v>39</v>
      </c>
      <c r="B44" s="25" t="s">
        <v>231</v>
      </c>
      <c r="C44" s="25" t="s">
        <v>113</v>
      </c>
      <c r="D44" s="25" t="s">
        <v>113</v>
      </c>
      <c r="E44" s="25" t="s">
        <v>232</v>
      </c>
      <c r="F44" s="25" t="s">
        <v>233</v>
      </c>
      <c r="G44" s="25" t="s">
        <v>175</v>
      </c>
      <c r="H44" s="25" t="s">
        <v>234</v>
      </c>
      <c r="I44" s="25" t="s">
        <v>235</v>
      </c>
      <c r="J44" s="25">
        <v>26</v>
      </c>
      <c r="K44" s="25">
        <v>26</v>
      </c>
      <c r="L44" s="25"/>
      <c r="M44" s="25"/>
      <c r="N44" s="25"/>
      <c r="O44" s="25"/>
      <c r="P44" s="25" t="s">
        <v>236</v>
      </c>
    </row>
    <row r="45" s="2" customFormat="1" ht="55" customHeight="1" spans="1:16">
      <c r="A45" s="12">
        <v>40</v>
      </c>
      <c r="B45" s="25" t="s">
        <v>237</v>
      </c>
      <c r="C45" s="25" t="s">
        <v>113</v>
      </c>
      <c r="D45" s="25" t="s">
        <v>113</v>
      </c>
      <c r="E45" s="25" t="s">
        <v>232</v>
      </c>
      <c r="F45" s="25" t="s">
        <v>233</v>
      </c>
      <c r="G45" s="25" t="s">
        <v>238</v>
      </c>
      <c r="H45" s="25" t="s">
        <v>239</v>
      </c>
      <c r="I45" s="25" t="s">
        <v>235</v>
      </c>
      <c r="J45" s="25">
        <v>28</v>
      </c>
      <c r="K45" s="25">
        <v>28</v>
      </c>
      <c r="L45" s="25"/>
      <c r="M45" s="25"/>
      <c r="N45" s="25"/>
      <c r="O45" s="25"/>
      <c r="P45" s="25" t="s">
        <v>236</v>
      </c>
    </row>
    <row r="46" s="2" customFormat="1" ht="55" customHeight="1" spans="1:16">
      <c r="A46" s="12">
        <v>41</v>
      </c>
      <c r="B46" s="25" t="s">
        <v>240</v>
      </c>
      <c r="C46" s="25" t="s">
        <v>113</v>
      </c>
      <c r="D46" s="25" t="s">
        <v>113</v>
      </c>
      <c r="E46" s="25" t="s">
        <v>232</v>
      </c>
      <c r="F46" s="25" t="s">
        <v>233</v>
      </c>
      <c r="G46" s="25" t="s">
        <v>241</v>
      </c>
      <c r="H46" s="25" t="s">
        <v>242</v>
      </c>
      <c r="I46" s="25" t="s">
        <v>235</v>
      </c>
      <c r="J46" s="25">
        <v>26</v>
      </c>
      <c r="K46" s="25">
        <v>26</v>
      </c>
      <c r="L46" s="25"/>
      <c r="M46" s="25"/>
      <c r="N46" s="25"/>
      <c r="O46" s="25"/>
      <c r="P46" s="25" t="s">
        <v>236</v>
      </c>
    </row>
    <row r="47" s="2" customFormat="1" ht="55" customHeight="1" spans="1:16">
      <c r="A47" s="12">
        <v>42</v>
      </c>
      <c r="B47" s="25" t="s">
        <v>243</v>
      </c>
      <c r="C47" s="25" t="s">
        <v>113</v>
      </c>
      <c r="D47" s="25" t="s">
        <v>113</v>
      </c>
      <c r="E47" s="25" t="s">
        <v>232</v>
      </c>
      <c r="F47" s="25" t="s">
        <v>233</v>
      </c>
      <c r="G47" s="25" t="s">
        <v>244</v>
      </c>
      <c r="H47" s="25" t="s">
        <v>245</v>
      </c>
      <c r="I47" s="25" t="s">
        <v>235</v>
      </c>
      <c r="J47" s="25">
        <v>27</v>
      </c>
      <c r="K47" s="25">
        <v>27</v>
      </c>
      <c r="L47" s="25"/>
      <c r="M47" s="25"/>
      <c r="N47" s="25"/>
      <c r="O47" s="25"/>
      <c r="P47" s="25" t="s">
        <v>236</v>
      </c>
    </row>
    <row r="48" s="2" customFormat="1" ht="107" customHeight="1" spans="1:16">
      <c r="A48" s="12">
        <v>43</v>
      </c>
      <c r="B48" s="25" t="s">
        <v>246</v>
      </c>
      <c r="C48" s="25" t="s">
        <v>113</v>
      </c>
      <c r="D48" s="25" t="s">
        <v>113</v>
      </c>
      <c r="E48" s="25" t="s">
        <v>232</v>
      </c>
      <c r="F48" s="25" t="s">
        <v>233</v>
      </c>
      <c r="G48" s="25" t="s">
        <v>247</v>
      </c>
      <c r="H48" s="25" t="s">
        <v>248</v>
      </c>
      <c r="I48" s="25" t="s">
        <v>235</v>
      </c>
      <c r="J48" s="25">
        <v>28</v>
      </c>
      <c r="K48" s="25">
        <v>28</v>
      </c>
      <c r="L48" s="25"/>
      <c r="M48" s="25"/>
      <c r="N48" s="25"/>
      <c r="O48" s="25"/>
      <c r="P48" s="25" t="s">
        <v>236</v>
      </c>
    </row>
    <row r="49" s="2" customFormat="1" ht="63" customHeight="1" spans="1:16">
      <c r="A49" s="12">
        <v>44</v>
      </c>
      <c r="B49" s="25" t="s">
        <v>249</v>
      </c>
      <c r="C49" s="25" t="s">
        <v>113</v>
      </c>
      <c r="D49" s="25" t="s">
        <v>113</v>
      </c>
      <c r="E49" s="25" t="s">
        <v>232</v>
      </c>
      <c r="F49" s="25" t="s">
        <v>233</v>
      </c>
      <c r="G49" s="25" t="s">
        <v>250</v>
      </c>
      <c r="H49" s="25" t="s">
        <v>251</v>
      </c>
      <c r="I49" s="25" t="s">
        <v>235</v>
      </c>
      <c r="J49" s="25">
        <v>25</v>
      </c>
      <c r="K49" s="25">
        <v>25</v>
      </c>
      <c r="L49" s="25"/>
      <c r="M49" s="25"/>
      <c r="N49" s="25"/>
      <c r="O49" s="25"/>
      <c r="P49" s="25" t="s">
        <v>236</v>
      </c>
    </row>
    <row r="50" s="2" customFormat="1" ht="63" customHeight="1" spans="1:16">
      <c r="A50" s="12">
        <v>45</v>
      </c>
      <c r="B50" s="16" t="s">
        <v>252</v>
      </c>
      <c r="C50" s="16" t="s">
        <v>66</v>
      </c>
      <c r="D50" s="16" t="s">
        <v>66</v>
      </c>
      <c r="E50" s="16" t="s">
        <v>67</v>
      </c>
      <c r="F50" s="16" t="s">
        <v>253</v>
      </c>
      <c r="G50" s="16" t="s">
        <v>254</v>
      </c>
      <c r="H50" s="28" t="s">
        <v>254</v>
      </c>
      <c r="I50" s="44" t="s">
        <v>255</v>
      </c>
      <c r="J50" s="45">
        <v>50</v>
      </c>
      <c r="K50" s="46">
        <v>50</v>
      </c>
      <c r="L50" s="46"/>
      <c r="M50" s="46"/>
      <c r="N50" s="46"/>
      <c r="O50" s="47"/>
      <c r="P50" s="48" t="s">
        <v>236</v>
      </c>
    </row>
    <row r="51" s="2" customFormat="1" ht="67" customHeight="1" spans="1:16">
      <c r="A51" s="12">
        <v>46</v>
      </c>
      <c r="B51" s="23" t="s">
        <v>256</v>
      </c>
      <c r="C51" s="23" t="s">
        <v>257</v>
      </c>
      <c r="D51" s="23" t="s">
        <v>257</v>
      </c>
      <c r="E51" s="23" t="s">
        <v>79</v>
      </c>
      <c r="F51" s="23" t="s">
        <v>258</v>
      </c>
      <c r="G51" s="23" t="s">
        <v>259</v>
      </c>
      <c r="H51" s="23" t="s">
        <v>260</v>
      </c>
      <c r="I51" s="23" t="s">
        <v>102</v>
      </c>
      <c r="J51" s="23">
        <v>85</v>
      </c>
      <c r="K51" s="23">
        <v>85</v>
      </c>
      <c r="L51" s="23"/>
      <c r="M51" s="23"/>
      <c r="N51" s="23"/>
      <c r="O51" s="23"/>
      <c r="P51" s="30" t="s">
        <v>261</v>
      </c>
    </row>
    <row r="52" s="2" customFormat="1" ht="107" customHeight="1" spans="1:16">
      <c r="A52" s="12">
        <v>47</v>
      </c>
      <c r="B52" s="12" t="s">
        <v>262</v>
      </c>
      <c r="C52" s="12" t="s">
        <v>60</v>
      </c>
      <c r="D52" s="12" t="s">
        <v>60</v>
      </c>
      <c r="E52" s="12" t="s">
        <v>61</v>
      </c>
      <c r="F52" s="12" t="s">
        <v>263</v>
      </c>
      <c r="G52" s="12" t="s">
        <v>264</v>
      </c>
      <c r="H52" s="12" t="s">
        <v>264</v>
      </c>
      <c r="I52" s="26" t="s">
        <v>265</v>
      </c>
      <c r="J52" s="12">
        <v>500</v>
      </c>
      <c r="K52" s="12"/>
      <c r="L52" s="12">
        <v>500</v>
      </c>
      <c r="M52" s="12"/>
      <c r="N52" s="12"/>
      <c r="O52" s="17"/>
      <c r="P52" s="17" t="s">
        <v>266</v>
      </c>
    </row>
    <row r="53" s="2" customFormat="1" ht="204" customHeight="1" spans="1:16">
      <c r="A53" s="12">
        <v>48</v>
      </c>
      <c r="B53" s="12" t="s">
        <v>267</v>
      </c>
      <c r="C53" s="12" t="s">
        <v>66</v>
      </c>
      <c r="D53" s="12" t="s">
        <v>66</v>
      </c>
      <c r="E53" s="12" t="s">
        <v>67</v>
      </c>
      <c r="F53" s="12" t="s">
        <v>268</v>
      </c>
      <c r="G53" s="12" t="s">
        <v>269</v>
      </c>
      <c r="H53" s="29" t="s">
        <v>269</v>
      </c>
      <c r="I53" s="37" t="s">
        <v>26</v>
      </c>
      <c r="J53" s="49">
        <v>602</v>
      </c>
      <c r="K53" s="50"/>
      <c r="L53" s="50">
        <v>302</v>
      </c>
      <c r="M53" s="50"/>
      <c r="N53" s="50">
        <v>300</v>
      </c>
      <c r="O53" s="51"/>
      <c r="P53" s="41" t="s">
        <v>270</v>
      </c>
    </row>
    <row r="54" s="2" customFormat="1" ht="32" customHeight="1" spans="1:16">
      <c r="A54" s="9" t="s">
        <v>271</v>
      </c>
      <c r="B54" s="10" t="s">
        <v>272</v>
      </c>
      <c r="C54" s="11"/>
      <c r="D54" s="11"/>
      <c r="E54" s="11"/>
      <c r="F54" s="11"/>
      <c r="G54" s="11"/>
      <c r="H54" s="11"/>
      <c r="I54" s="33"/>
      <c r="J54" s="52">
        <f>SUM(J55:J74)</f>
        <v>5603.63</v>
      </c>
      <c r="K54" s="52">
        <f>SUM(K55:K74)</f>
        <v>3663.1</v>
      </c>
      <c r="L54" s="52">
        <f>SUM(L55:L74)</f>
        <v>964</v>
      </c>
      <c r="M54" s="52">
        <f>SUM(M55:M74)</f>
        <v>400</v>
      </c>
      <c r="N54" s="52">
        <f>SUM(N55:N74)</f>
        <v>576.53</v>
      </c>
      <c r="O54" s="53"/>
      <c r="P54" s="17"/>
    </row>
    <row r="55" s="2" customFormat="1" ht="47" customHeight="1" spans="1:16">
      <c r="A55" s="12">
        <v>49</v>
      </c>
      <c r="B55" s="12" t="s">
        <v>273</v>
      </c>
      <c r="C55" s="12" t="s">
        <v>60</v>
      </c>
      <c r="D55" s="12" t="s">
        <v>60</v>
      </c>
      <c r="E55" s="12" t="s">
        <v>61</v>
      </c>
      <c r="F55" s="12" t="s">
        <v>62</v>
      </c>
      <c r="G55" s="12" t="s">
        <v>274</v>
      </c>
      <c r="H55" s="12" t="s">
        <v>274</v>
      </c>
      <c r="I55" s="12" t="s">
        <v>26</v>
      </c>
      <c r="J55" s="12">
        <f>K55+L55+M55+N55</f>
        <v>1383.9</v>
      </c>
      <c r="K55" s="12">
        <v>1383.9</v>
      </c>
      <c r="L55" s="12"/>
      <c r="M55" s="12"/>
      <c r="N55" s="12"/>
      <c r="O55" s="17"/>
      <c r="P55" s="17" t="s">
        <v>275</v>
      </c>
    </row>
    <row r="56" ht="40" customHeight="1" spans="1:16">
      <c r="A56" s="12">
        <v>50</v>
      </c>
      <c r="B56" s="12" t="s">
        <v>276</v>
      </c>
      <c r="C56" s="12" t="s">
        <v>277</v>
      </c>
      <c r="D56" s="12" t="s">
        <v>277</v>
      </c>
      <c r="E56" s="12" t="s">
        <v>278</v>
      </c>
      <c r="F56" s="12" t="s">
        <v>279</v>
      </c>
      <c r="G56" s="12" t="s">
        <v>280</v>
      </c>
      <c r="H56" s="12" t="s">
        <v>281</v>
      </c>
      <c r="I56" s="12" t="s">
        <v>26</v>
      </c>
      <c r="J56" s="12">
        <f>K56+L56+M56+N56</f>
        <v>547</v>
      </c>
      <c r="K56" s="12">
        <v>547</v>
      </c>
      <c r="L56" s="12"/>
      <c r="M56" s="12"/>
      <c r="N56" s="12"/>
      <c r="O56" s="17"/>
      <c r="P56" s="17" t="s">
        <v>282</v>
      </c>
    </row>
    <row r="57" s="2" customFormat="1" ht="45" customHeight="1" spans="1:16">
      <c r="A57" s="12">
        <v>51</v>
      </c>
      <c r="B57" s="12" t="s">
        <v>283</v>
      </c>
      <c r="C57" s="12" t="s">
        <v>106</v>
      </c>
      <c r="D57" s="12" t="s">
        <v>106</v>
      </c>
      <c r="E57" s="12" t="s">
        <v>107</v>
      </c>
      <c r="F57" s="12" t="s">
        <v>284</v>
      </c>
      <c r="G57" s="12" t="s">
        <v>285</v>
      </c>
      <c r="H57" s="12">
        <v>7500</v>
      </c>
      <c r="I57" s="12" t="s">
        <v>26</v>
      </c>
      <c r="J57" s="12">
        <f>K57+L57+M57+N57</f>
        <v>67</v>
      </c>
      <c r="K57" s="12">
        <v>67</v>
      </c>
      <c r="L57" s="12"/>
      <c r="M57" s="12"/>
      <c r="N57" s="12"/>
      <c r="O57" s="17"/>
      <c r="P57" s="17" t="s">
        <v>33</v>
      </c>
    </row>
    <row r="58" s="2" customFormat="1" ht="57" customHeight="1" spans="1:16">
      <c r="A58" s="12">
        <v>52</v>
      </c>
      <c r="B58" s="12" t="s">
        <v>286</v>
      </c>
      <c r="C58" s="12" t="s">
        <v>134</v>
      </c>
      <c r="D58" s="12" t="s">
        <v>134</v>
      </c>
      <c r="E58" s="12" t="s">
        <v>73</v>
      </c>
      <c r="F58" s="12" t="s">
        <v>287</v>
      </c>
      <c r="G58" s="12" t="s">
        <v>288</v>
      </c>
      <c r="H58" s="12" t="s">
        <v>289</v>
      </c>
      <c r="I58" s="12" t="s">
        <v>290</v>
      </c>
      <c r="J58" s="12">
        <f>K58+L58+M58+N58</f>
        <v>169</v>
      </c>
      <c r="K58" s="12">
        <v>169</v>
      </c>
      <c r="L58" s="12"/>
      <c r="M58" s="12"/>
      <c r="N58" s="12"/>
      <c r="O58" s="17"/>
      <c r="P58" s="17" t="s">
        <v>291</v>
      </c>
    </row>
    <row r="59" s="2" customFormat="1" ht="57" customHeight="1" spans="1:16">
      <c r="A59" s="12">
        <v>53</v>
      </c>
      <c r="B59" s="12" t="s">
        <v>292</v>
      </c>
      <c r="C59" s="12" t="s">
        <v>134</v>
      </c>
      <c r="D59" s="12" t="s">
        <v>134</v>
      </c>
      <c r="E59" s="12" t="s">
        <v>73</v>
      </c>
      <c r="F59" s="12" t="s">
        <v>293</v>
      </c>
      <c r="G59" s="12" t="s">
        <v>294</v>
      </c>
      <c r="H59" s="12" t="s">
        <v>295</v>
      </c>
      <c r="I59" s="12" t="s">
        <v>170</v>
      </c>
      <c r="J59" s="12">
        <f>K59+L59+M59+N59</f>
        <v>130</v>
      </c>
      <c r="K59" s="12">
        <v>130</v>
      </c>
      <c r="L59" s="12"/>
      <c r="M59" s="12"/>
      <c r="N59" s="12"/>
      <c r="O59" s="17"/>
      <c r="P59" s="17" t="s">
        <v>296</v>
      </c>
    </row>
    <row r="60" s="2" customFormat="1" ht="90" customHeight="1" spans="1:16">
      <c r="A60" s="12">
        <v>54</v>
      </c>
      <c r="B60" s="23" t="s">
        <v>297</v>
      </c>
      <c r="C60" s="23" t="s">
        <v>257</v>
      </c>
      <c r="D60" s="23" t="s">
        <v>257</v>
      </c>
      <c r="E60" s="23" t="s">
        <v>79</v>
      </c>
      <c r="F60" s="23" t="s">
        <v>298</v>
      </c>
      <c r="G60" s="30" t="s">
        <v>299</v>
      </c>
      <c r="H60" s="30" t="s">
        <v>300</v>
      </c>
      <c r="I60" s="23" t="s">
        <v>102</v>
      </c>
      <c r="J60" s="23">
        <v>100</v>
      </c>
      <c r="K60" s="23">
        <v>100</v>
      </c>
      <c r="L60" s="23"/>
      <c r="M60" s="23"/>
      <c r="N60" s="23"/>
      <c r="O60" s="23"/>
      <c r="P60" s="30" t="s">
        <v>301</v>
      </c>
    </row>
    <row r="61" s="2" customFormat="1" ht="116" customHeight="1" spans="1:16">
      <c r="A61" s="12">
        <v>55</v>
      </c>
      <c r="B61" s="23" t="s">
        <v>302</v>
      </c>
      <c r="C61" s="23" t="s">
        <v>257</v>
      </c>
      <c r="D61" s="23" t="s">
        <v>257</v>
      </c>
      <c r="E61" s="23" t="s">
        <v>79</v>
      </c>
      <c r="F61" s="23" t="s">
        <v>258</v>
      </c>
      <c r="G61" s="23" t="s">
        <v>303</v>
      </c>
      <c r="H61" s="23" t="s">
        <v>304</v>
      </c>
      <c r="I61" s="23" t="s">
        <v>102</v>
      </c>
      <c r="J61" s="23">
        <v>106</v>
      </c>
      <c r="K61" s="23">
        <v>106</v>
      </c>
      <c r="L61" s="23"/>
      <c r="M61" s="23"/>
      <c r="N61" s="23"/>
      <c r="O61" s="23"/>
      <c r="P61" s="30" t="s">
        <v>305</v>
      </c>
    </row>
    <row r="62" s="2" customFormat="1" ht="149" customHeight="1" spans="1:16">
      <c r="A62" s="12">
        <v>56</v>
      </c>
      <c r="B62" s="23" t="s">
        <v>306</v>
      </c>
      <c r="C62" s="23" t="s">
        <v>257</v>
      </c>
      <c r="D62" s="23" t="s">
        <v>257</v>
      </c>
      <c r="E62" s="23" t="s">
        <v>79</v>
      </c>
      <c r="F62" s="12" t="s">
        <v>279</v>
      </c>
      <c r="G62" s="30" t="s">
        <v>307</v>
      </c>
      <c r="H62" s="23" t="s">
        <v>308</v>
      </c>
      <c r="I62" s="23" t="s">
        <v>102</v>
      </c>
      <c r="J62" s="23">
        <v>30</v>
      </c>
      <c r="K62" s="23">
        <v>30</v>
      </c>
      <c r="L62" s="23"/>
      <c r="M62" s="23"/>
      <c r="N62" s="23"/>
      <c r="O62" s="41" t="s">
        <v>309</v>
      </c>
      <c r="P62" s="30" t="s">
        <v>310</v>
      </c>
    </row>
    <row r="63" s="2" customFormat="1" ht="53" customHeight="1" spans="1:16">
      <c r="A63" s="12">
        <v>57</v>
      </c>
      <c r="B63" s="12" t="s">
        <v>311</v>
      </c>
      <c r="C63" s="12" t="s">
        <v>134</v>
      </c>
      <c r="D63" s="12" t="s">
        <v>134</v>
      </c>
      <c r="E63" s="12" t="s">
        <v>73</v>
      </c>
      <c r="F63" s="12" t="s">
        <v>312</v>
      </c>
      <c r="G63" s="12" t="s">
        <v>313</v>
      </c>
      <c r="H63" s="12" t="s">
        <v>314</v>
      </c>
      <c r="I63" s="12" t="s">
        <v>102</v>
      </c>
      <c r="J63" s="12">
        <f>K63+L63+M63+N63</f>
        <v>167.53</v>
      </c>
      <c r="K63" s="12"/>
      <c r="L63" s="12"/>
      <c r="M63" s="12"/>
      <c r="N63" s="12">
        <v>167.53</v>
      </c>
      <c r="O63" s="17"/>
      <c r="P63" s="17" t="s">
        <v>315</v>
      </c>
    </row>
    <row r="64" s="2" customFormat="1" ht="87" customHeight="1" spans="1:16">
      <c r="A64" s="12">
        <v>58</v>
      </c>
      <c r="B64" s="26" t="s">
        <v>316</v>
      </c>
      <c r="C64" s="26" t="s">
        <v>29</v>
      </c>
      <c r="D64" s="26" t="s">
        <v>29</v>
      </c>
      <c r="E64" s="27" t="s">
        <v>30</v>
      </c>
      <c r="F64" s="26" t="s">
        <v>317</v>
      </c>
      <c r="G64" s="26" t="s">
        <v>318</v>
      </c>
      <c r="H64" s="23" t="s">
        <v>319</v>
      </c>
      <c r="I64" s="26" t="s">
        <v>265</v>
      </c>
      <c r="J64" s="27">
        <v>82.4</v>
      </c>
      <c r="K64" s="27">
        <v>28.4</v>
      </c>
      <c r="L64" s="27">
        <v>54</v>
      </c>
      <c r="M64" s="27"/>
      <c r="N64" s="27"/>
      <c r="O64" s="43"/>
      <c r="P64" s="41" t="s">
        <v>320</v>
      </c>
    </row>
    <row r="65" s="2" customFormat="1" ht="54" customHeight="1" spans="1:16">
      <c r="A65" s="12">
        <v>59</v>
      </c>
      <c r="B65" s="26" t="s">
        <v>321</v>
      </c>
      <c r="C65" s="26" t="s">
        <v>29</v>
      </c>
      <c r="D65" s="26" t="s">
        <v>29</v>
      </c>
      <c r="E65" s="27" t="s">
        <v>30</v>
      </c>
      <c r="F65" s="26" t="s">
        <v>322</v>
      </c>
      <c r="G65" s="26" t="s">
        <v>323</v>
      </c>
      <c r="H65" s="23" t="s">
        <v>324</v>
      </c>
      <c r="I65" s="26" t="s">
        <v>163</v>
      </c>
      <c r="J65" s="27">
        <v>21</v>
      </c>
      <c r="K65" s="27">
        <v>21</v>
      </c>
      <c r="L65" s="27"/>
      <c r="M65" s="27"/>
      <c r="N65" s="27"/>
      <c r="O65" s="43"/>
      <c r="P65" s="41" t="s">
        <v>325</v>
      </c>
    </row>
    <row r="66" s="2" customFormat="1" ht="86" customHeight="1" spans="1:16">
      <c r="A66" s="12">
        <v>60</v>
      </c>
      <c r="B66" s="55" t="s">
        <v>326</v>
      </c>
      <c r="C66" s="55" t="s">
        <v>327</v>
      </c>
      <c r="D66" s="55" t="s">
        <v>29</v>
      </c>
      <c r="E66" s="56" t="s">
        <v>30</v>
      </c>
      <c r="F66" s="55" t="s">
        <v>147</v>
      </c>
      <c r="G66" s="55" t="s">
        <v>328</v>
      </c>
      <c r="H66" s="55" t="s">
        <v>329</v>
      </c>
      <c r="I66" s="55" t="s">
        <v>102</v>
      </c>
      <c r="J66" s="56">
        <v>330</v>
      </c>
      <c r="K66" s="56"/>
      <c r="L66" s="56">
        <v>330</v>
      </c>
      <c r="M66" s="56"/>
      <c r="N66" s="56"/>
      <c r="O66" s="59"/>
      <c r="P66" s="60" t="s">
        <v>330</v>
      </c>
    </row>
    <row r="67" s="2" customFormat="1" ht="261" customHeight="1" spans="1:16">
      <c r="A67" s="12">
        <v>61</v>
      </c>
      <c r="B67" s="23" t="s">
        <v>331</v>
      </c>
      <c r="C67" s="23" t="s">
        <v>198</v>
      </c>
      <c r="D67" s="23" t="s">
        <v>198</v>
      </c>
      <c r="E67" s="23" t="s">
        <v>207</v>
      </c>
      <c r="F67" s="23" t="s">
        <v>332</v>
      </c>
      <c r="G67" s="23" t="s">
        <v>333</v>
      </c>
      <c r="H67" s="23" t="s">
        <v>334</v>
      </c>
      <c r="I67" s="23" t="s">
        <v>94</v>
      </c>
      <c r="J67" s="23">
        <f>K67+L67+M67+N67</f>
        <v>580</v>
      </c>
      <c r="K67" s="23"/>
      <c r="L67" s="23">
        <v>580</v>
      </c>
      <c r="M67" s="23"/>
      <c r="N67" s="23"/>
      <c r="O67" s="41"/>
      <c r="P67" s="30" t="s">
        <v>335</v>
      </c>
    </row>
    <row r="68" s="2" customFormat="1" ht="90" customHeight="1" spans="1:16">
      <c r="A68" s="12">
        <v>62</v>
      </c>
      <c r="B68" s="23" t="s">
        <v>336</v>
      </c>
      <c r="C68" s="23" t="s">
        <v>337</v>
      </c>
      <c r="D68" s="23" t="s">
        <v>337</v>
      </c>
      <c r="E68" s="23" t="s">
        <v>338</v>
      </c>
      <c r="F68" s="23" t="s">
        <v>279</v>
      </c>
      <c r="G68" s="30" t="s">
        <v>339</v>
      </c>
      <c r="H68" s="30" t="s">
        <v>340</v>
      </c>
      <c r="I68" s="23" t="s">
        <v>341</v>
      </c>
      <c r="J68" s="23">
        <v>232.8</v>
      </c>
      <c r="K68" s="23">
        <v>232.8</v>
      </c>
      <c r="L68" s="23"/>
      <c r="M68" s="23"/>
      <c r="N68" s="23"/>
      <c r="O68" s="41" t="s">
        <v>342</v>
      </c>
      <c r="P68" s="30" t="s">
        <v>343</v>
      </c>
    </row>
    <row r="69" s="2" customFormat="1" ht="49" customHeight="1" spans="1:16">
      <c r="A69" s="12">
        <v>63</v>
      </c>
      <c r="B69" s="40" t="s">
        <v>344</v>
      </c>
      <c r="C69" s="12" t="s">
        <v>106</v>
      </c>
      <c r="D69" s="12" t="s">
        <v>106</v>
      </c>
      <c r="E69" s="12" t="s">
        <v>107</v>
      </c>
      <c r="F69" s="14" t="s">
        <v>345</v>
      </c>
      <c r="G69" s="14" t="s">
        <v>346</v>
      </c>
      <c r="H69" s="14" t="s">
        <v>347</v>
      </c>
      <c r="I69" s="37" t="s">
        <v>26</v>
      </c>
      <c r="J69" s="61">
        <f>K69+L69+M69+N69</f>
        <v>30</v>
      </c>
      <c r="K69" s="14">
        <v>21</v>
      </c>
      <c r="L69" s="13"/>
      <c r="M69" s="13"/>
      <c r="N69" s="13">
        <v>9</v>
      </c>
      <c r="O69" s="53"/>
      <c r="P69" s="41" t="s">
        <v>275</v>
      </c>
    </row>
    <row r="70" s="2" customFormat="1" ht="53" customHeight="1" spans="1:16">
      <c r="A70" s="12">
        <v>64</v>
      </c>
      <c r="B70" s="12" t="s">
        <v>348</v>
      </c>
      <c r="C70" s="12" t="s">
        <v>35</v>
      </c>
      <c r="D70" s="12" t="s">
        <v>35</v>
      </c>
      <c r="E70" s="12" t="s">
        <v>36</v>
      </c>
      <c r="F70" s="12" t="s">
        <v>349</v>
      </c>
      <c r="G70" s="12" t="s">
        <v>350</v>
      </c>
      <c r="H70" s="50" t="s">
        <v>351</v>
      </c>
      <c r="I70" s="37" t="s">
        <v>26</v>
      </c>
      <c r="J70" s="49">
        <v>25</v>
      </c>
      <c r="K70" s="50">
        <v>25</v>
      </c>
      <c r="L70" s="50"/>
      <c r="M70" s="50"/>
      <c r="N70" s="50"/>
      <c r="O70" s="51"/>
      <c r="P70" s="41" t="s">
        <v>275</v>
      </c>
    </row>
    <row r="71" s="2" customFormat="1" ht="53" customHeight="1" spans="1:16">
      <c r="A71" s="12">
        <v>65</v>
      </c>
      <c r="B71" s="17" t="s">
        <v>352</v>
      </c>
      <c r="C71" s="12" t="s">
        <v>106</v>
      </c>
      <c r="D71" s="12" t="s">
        <v>106</v>
      </c>
      <c r="E71" s="12" t="s">
        <v>107</v>
      </c>
      <c r="F71" s="12" t="s">
        <v>353</v>
      </c>
      <c r="G71" s="57" t="s">
        <v>354</v>
      </c>
      <c r="H71" s="16" t="s">
        <v>24</v>
      </c>
      <c r="I71" s="37" t="s">
        <v>26</v>
      </c>
      <c r="J71" s="38">
        <v>142</v>
      </c>
      <c r="K71" s="50">
        <v>142</v>
      </c>
      <c r="L71" s="50"/>
      <c r="M71" s="50"/>
      <c r="N71" s="50"/>
      <c r="O71" s="51"/>
      <c r="P71" s="41" t="s">
        <v>355</v>
      </c>
    </row>
    <row r="72" s="2" customFormat="1" ht="85" customHeight="1" spans="1:16">
      <c r="A72" s="12">
        <v>66</v>
      </c>
      <c r="B72" s="58" t="s">
        <v>356</v>
      </c>
      <c r="C72" s="58" t="s">
        <v>29</v>
      </c>
      <c r="D72" s="58" t="s">
        <v>29</v>
      </c>
      <c r="E72" s="58" t="s">
        <v>30</v>
      </c>
      <c r="F72" s="58" t="s">
        <v>357</v>
      </c>
      <c r="G72" s="58" t="s">
        <v>358</v>
      </c>
      <c r="H72" s="58" t="s">
        <v>358</v>
      </c>
      <c r="I72" s="62" t="s">
        <v>359</v>
      </c>
      <c r="J72" s="62">
        <v>600</v>
      </c>
      <c r="K72" s="62">
        <v>600</v>
      </c>
      <c r="L72" s="62"/>
      <c r="M72" s="62"/>
      <c r="N72" s="62"/>
      <c r="O72" s="63"/>
      <c r="P72" s="63" t="s">
        <v>360</v>
      </c>
    </row>
    <row r="73" s="2" customFormat="1" ht="169" customHeight="1" spans="1:16">
      <c r="A73" s="12">
        <v>67</v>
      </c>
      <c r="B73" s="12" t="s">
        <v>361</v>
      </c>
      <c r="C73" s="12" t="s">
        <v>66</v>
      </c>
      <c r="D73" s="12" t="s">
        <v>66</v>
      </c>
      <c r="E73" s="12" t="s">
        <v>67</v>
      </c>
      <c r="F73" s="12" t="s">
        <v>362</v>
      </c>
      <c r="G73" s="12" t="s">
        <v>363</v>
      </c>
      <c r="H73" s="29" t="s">
        <v>363</v>
      </c>
      <c r="I73" s="37" t="s">
        <v>26</v>
      </c>
      <c r="J73" s="49">
        <v>800</v>
      </c>
      <c r="K73" s="50"/>
      <c r="L73" s="50"/>
      <c r="M73" s="50">
        <v>400</v>
      </c>
      <c r="N73" s="50">
        <v>400</v>
      </c>
      <c r="O73" s="51"/>
      <c r="P73" s="41" t="s">
        <v>364</v>
      </c>
    </row>
    <row r="74" s="2" customFormat="1" ht="221" customHeight="1" spans="1:16">
      <c r="A74" s="12">
        <v>68</v>
      </c>
      <c r="B74" s="23" t="s">
        <v>365</v>
      </c>
      <c r="C74" s="23" t="s">
        <v>218</v>
      </c>
      <c r="D74" s="23" t="s">
        <v>198</v>
      </c>
      <c r="E74" s="23" t="s">
        <v>219</v>
      </c>
      <c r="F74" s="23" t="s">
        <v>220</v>
      </c>
      <c r="G74" s="23" t="s">
        <v>366</v>
      </c>
      <c r="H74" s="23" t="s">
        <v>367</v>
      </c>
      <c r="I74" s="23" t="s">
        <v>150</v>
      </c>
      <c r="J74" s="23">
        <f>K74+L74+M74+N74</f>
        <v>60</v>
      </c>
      <c r="K74" s="23">
        <v>60</v>
      </c>
      <c r="L74" s="23"/>
      <c r="M74" s="23"/>
      <c r="N74" s="23"/>
      <c r="O74" s="41"/>
      <c r="P74" s="30" t="s">
        <v>368</v>
      </c>
    </row>
    <row r="75" s="2" customFormat="1" ht="36" customHeight="1" spans="1:16">
      <c r="A75" s="9" t="s">
        <v>369</v>
      </c>
      <c r="B75" s="10" t="s">
        <v>370</v>
      </c>
      <c r="C75" s="11"/>
      <c r="D75" s="11"/>
      <c r="E75" s="11"/>
      <c r="F75" s="11"/>
      <c r="G75" s="11"/>
      <c r="H75" s="11"/>
      <c r="I75" s="33"/>
      <c r="J75" s="34">
        <f>SUM(J76:J77)</f>
        <v>176.9</v>
      </c>
      <c r="K75" s="34">
        <f>SUM(K76:K77)</f>
        <v>17.5</v>
      </c>
      <c r="L75" s="34">
        <f>SUM(L76:L77)</f>
        <v>0</v>
      </c>
      <c r="M75" s="34">
        <f>SUM(M76:M77)</f>
        <v>0</v>
      </c>
      <c r="N75" s="34">
        <f>SUM(N76:N77)</f>
        <v>159.4</v>
      </c>
      <c r="O75" s="35"/>
      <c r="P75" s="36"/>
    </row>
    <row r="76" s="2" customFormat="1" ht="36" customHeight="1" spans="1:16">
      <c r="A76" s="16">
        <v>69</v>
      </c>
      <c r="B76" s="12" t="s">
        <v>371</v>
      </c>
      <c r="C76" s="12" t="s">
        <v>106</v>
      </c>
      <c r="D76" s="12" t="s">
        <v>106</v>
      </c>
      <c r="E76" s="12" t="s">
        <v>107</v>
      </c>
      <c r="F76" s="12" t="s">
        <v>24</v>
      </c>
      <c r="G76" s="12" t="s">
        <v>372</v>
      </c>
      <c r="H76" s="12" t="s">
        <v>373</v>
      </c>
      <c r="I76" s="37" t="s">
        <v>26</v>
      </c>
      <c r="J76" s="38">
        <f>K76+L76+M76+N76</f>
        <v>17.5</v>
      </c>
      <c r="K76" s="38">
        <v>17.5</v>
      </c>
      <c r="L76" s="38"/>
      <c r="M76" s="38"/>
      <c r="N76" s="38"/>
      <c r="O76" s="53" t="s">
        <v>374</v>
      </c>
      <c r="P76" s="40" t="s">
        <v>375</v>
      </c>
    </row>
    <row r="77" s="2" customFormat="1" ht="50" customHeight="1" spans="1:16">
      <c r="A77" s="16">
        <v>70</v>
      </c>
      <c r="B77" s="12" t="s">
        <v>376</v>
      </c>
      <c r="C77" s="12" t="s">
        <v>106</v>
      </c>
      <c r="D77" s="12" t="s">
        <v>106</v>
      </c>
      <c r="E77" s="12" t="s">
        <v>107</v>
      </c>
      <c r="F77" s="12" t="s">
        <v>24</v>
      </c>
      <c r="G77" s="12" t="s">
        <v>377</v>
      </c>
      <c r="H77" s="12" t="s">
        <v>378</v>
      </c>
      <c r="I77" s="37" t="s">
        <v>26</v>
      </c>
      <c r="J77" s="38">
        <f>N77</f>
        <v>159.4</v>
      </c>
      <c r="K77" s="38"/>
      <c r="L77" s="38"/>
      <c r="M77" s="38"/>
      <c r="N77" s="38">
        <v>159.4</v>
      </c>
      <c r="O77" s="53" t="s">
        <v>379</v>
      </c>
      <c r="P77" s="40" t="s">
        <v>380</v>
      </c>
    </row>
    <row r="78" s="2" customFormat="1" ht="35" customHeight="1" spans="1:16">
      <c r="A78" s="9" t="s">
        <v>381</v>
      </c>
      <c r="B78" s="10" t="s">
        <v>382</v>
      </c>
      <c r="C78" s="11"/>
      <c r="D78" s="11"/>
      <c r="E78" s="11"/>
      <c r="F78" s="11"/>
      <c r="G78" s="11"/>
      <c r="H78" s="11"/>
      <c r="I78" s="33"/>
      <c r="J78" s="34">
        <f>SUM(J79)</f>
        <v>6.2</v>
      </c>
      <c r="K78" s="34">
        <f>SUM(K79)</f>
        <v>6.2</v>
      </c>
      <c r="L78" s="34">
        <f>SUM(L79)</f>
        <v>0</v>
      </c>
      <c r="M78" s="34">
        <f>SUM(M79)</f>
        <v>0</v>
      </c>
      <c r="N78" s="34">
        <f>SUM(N79)</f>
        <v>0</v>
      </c>
      <c r="O78" s="35"/>
      <c r="P78" s="36"/>
    </row>
    <row r="79" s="2" customFormat="1" ht="50" customHeight="1" spans="1:16">
      <c r="A79" s="16">
        <v>71</v>
      </c>
      <c r="B79" s="12" t="s">
        <v>382</v>
      </c>
      <c r="C79" s="12" t="s">
        <v>106</v>
      </c>
      <c r="D79" s="12" t="s">
        <v>106</v>
      </c>
      <c r="E79" s="12" t="s">
        <v>107</v>
      </c>
      <c r="F79" s="12" t="s">
        <v>24</v>
      </c>
      <c r="G79" s="14" t="s">
        <v>383</v>
      </c>
      <c r="H79" s="14" t="s">
        <v>384</v>
      </c>
      <c r="I79" s="37" t="s">
        <v>26</v>
      </c>
      <c r="J79" s="61">
        <f>K79</f>
        <v>6.2</v>
      </c>
      <c r="K79" s="38">
        <v>6.2</v>
      </c>
      <c r="L79" s="38"/>
      <c r="M79" s="38"/>
      <c r="N79" s="38"/>
      <c r="O79" s="53"/>
      <c r="P79" s="40" t="s">
        <v>385</v>
      </c>
    </row>
    <row r="80" s="2" customFormat="1" ht="35" customHeight="1" spans="1:16">
      <c r="A80" s="9" t="s">
        <v>386</v>
      </c>
      <c r="B80" s="9" t="s">
        <v>387</v>
      </c>
      <c r="C80" s="9"/>
      <c r="D80" s="9"/>
      <c r="E80" s="9"/>
      <c r="F80" s="9"/>
      <c r="G80" s="9"/>
      <c r="H80" s="9"/>
      <c r="I80" s="9"/>
      <c r="J80" s="34">
        <f>SUM(J81)</f>
        <v>100</v>
      </c>
      <c r="K80" s="34">
        <f>SUM(K81:K81)</f>
        <v>100</v>
      </c>
      <c r="L80" s="34">
        <f>SUM(L81:L81)</f>
        <v>0</v>
      </c>
      <c r="M80" s="34">
        <f>SUM(M81:M81)</f>
        <v>0</v>
      </c>
      <c r="N80" s="34">
        <f>SUM(N81:N81)</f>
        <v>0</v>
      </c>
      <c r="O80" s="35"/>
      <c r="P80" s="36"/>
    </row>
    <row r="81" s="2" customFormat="1" ht="70" customHeight="1" spans="1:16">
      <c r="A81" s="50">
        <v>72</v>
      </c>
      <c r="B81" s="12" t="s">
        <v>388</v>
      </c>
      <c r="C81" s="12" t="s">
        <v>106</v>
      </c>
      <c r="D81" s="12" t="s">
        <v>106</v>
      </c>
      <c r="E81" s="12" t="s">
        <v>107</v>
      </c>
      <c r="F81" s="12" t="s">
        <v>24</v>
      </c>
      <c r="G81" s="14" t="s">
        <v>388</v>
      </c>
      <c r="H81" s="14" t="s">
        <v>389</v>
      </c>
      <c r="I81" s="37" t="s">
        <v>26</v>
      </c>
      <c r="J81" s="61">
        <v>100</v>
      </c>
      <c r="K81" s="38">
        <v>100</v>
      </c>
      <c r="L81" s="38"/>
      <c r="M81" s="38"/>
      <c r="N81" s="38"/>
      <c r="O81" s="53"/>
      <c r="P81" s="40" t="s">
        <v>385</v>
      </c>
    </row>
  </sheetData>
  <autoFilter ref="A1:P81">
    <extLst/>
  </autoFilter>
  <mergeCells count="20">
    <mergeCell ref="A1:P1"/>
    <mergeCell ref="J2:N2"/>
    <mergeCell ref="B4:I4"/>
    <mergeCell ref="B5:I5"/>
    <mergeCell ref="B54:I54"/>
    <mergeCell ref="B75:I75"/>
    <mergeCell ref="B78:I78"/>
    <mergeCell ref="B80:I80"/>
    <mergeCell ref="A2:A3"/>
    <mergeCell ref="B2:B3"/>
    <mergeCell ref="C2:C3"/>
    <mergeCell ref="D2:D3"/>
    <mergeCell ref="E2:E3"/>
    <mergeCell ref="F2:F3"/>
    <mergeCell ref="G2:G3"/>
    <mergeCell ref="H2:H3"/>
    <mergeCell ref="H22:H28"/>
    <mergeCell ref="I2:I3"/>
    <mergeCell ref="O2:O3"/>
    <mergeCell ref="P2:P3"/>
  </mergeCells>
  <printOptions horizontalCentered="1"/>
  <pageMargins left="0.472222222222222" right="0.432638888888889" top="0.786805555555556" bottom="0.786805555555556" header="0.393055555555556" footer="0.511805555555556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的Superman</cp:lastModifiedBy>
  <dcterms:created xsi:type="dcterms:W3CDTF">2017-07-05T09:52:00Z</dcterms:created>
  <cp:lastPrinted>2021-08-26T16:35:00Z</cp:lastPrinted>
  <dcterms:modified xsi:type="dcterms:W3CDTF">2022-12-09T09:14:23Z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D2E6FE1C72474509B8B55F21C5C9B1C2</vt:lpwstr>
  </property>
</Properties>
</file>