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1" r:id="rId1"/>
  </sheets>
  <definedNames>
    <definedName name="_xlnm._FilterDatabase" localSheetId="0" hidden="1">Sheet1!$A$1:$R$74</definedName>
    <definedName name="_xlnm.Print_Area" localSheetId="0">Sheet1!$A$1:$R$74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<sst xmlns="http://schemas.openxmlformats.org/spreadsheetml/2006/main" count="634" uniqueCount="312">
  <si>
    <t>吉县2023年统筹整合财政资金安排建设项目表</t>
  </si>
  <si>
    <t>单位：万元</t>
  </si>
  <si>
    <t>序号</t>
  </si>
  <si>
    <t>项目
名称</t>
  </si>
  <si>
    <t>项目主管单位</t>
  </si>
  <si>
    <t>实施单位</t>
  </si>
  <si>
    <t>责任人</t>
  </si>
  <si>
    <t>建设
地址</t>
  </si>
  <si>
    <t>主要建设内容</t>
  </si>
  <si>
    <t>开工及
完工时间</t>
  </si>
  <si>
    <t>整合资金</t>
  </si>
  <si>
    <t>联农带农机制
规模及效益</t>
  </si>
  <si>
    <t>备注</t>
  </si>
  <si>
    <t>小计</t>
  </si>
  <si>
    <t>中央</t>
  </si>
  <si>
    <t>省</t>
  </si>
  <si>
    <t>市</t>
  </si>
  <si>
    <t>县</t>
  </si>
  <si>
    <t>衔接资金</t>
  </si>
  <si>
    <t>涉农资金</t>
  </si>
  <si>
    <t>总</t>
  </si>
  <si>
    <t>中衔接</t>
  </si>
  <si>
    <t>省衔接</t>
  </si>
  <si>
    <t>合计</t>
  </si>
  <si>
    <t>2022年产业占64.58%；
2023年产业占比64.62%</t>
  </si>
  <si>
    <t>总资金</t>
  </si>
  <si>
    <t>一</t>
  </si>
  <si>
    <t>产业类</t>
  </si>
  <si>
    <t>产业类资金</t>
  </si>
  <si>
    <t>吉县苹果高质量发展基地项目
（产业投资7330）</t>
  </si>
  <si>
    <t>壶口镇政府</t>
  </si>
  <si>
    <t>王吉亮</t>
  </si>
  <si>
    <t>壶口镇
东城垣</t>
  </si>
  <si>
    <t>建设实验室，购买实验设备等设施。</t>
  </si>
  <si>
    <t>2023.03-2023.11</t>
  </si>
  <si>
    <t>研究推广苹果新品种、新技术，提升全县苹果产业发展水平。使全县果农增收约5%左右</t>
  </si>
  <si>
    <t>占比</t>
  </si>
  <si>
    <t>吉县苹果现代高效示范园建设项目
（产业投资0151）</t>
  </si>
  <si>
    <t>土地整理、新品种引进栽植，购买水肥一体化、苗木栽植、果园立架、防雹网搭建、保水防草等设施。</t>
  </si>
  <si>
    <t>建设“三新”现代高效示范园，带动约300户农户增收10%左右。</t>
  </si>
  <si>
    <t>壶口镇柏东村苹果产业帮扶基地
（产业投资0151）</t>
  </si>
  <si>
    <t>壶口镇
柏东村</t>
  </si>
  <si>
    <t>土地整理、新品种引进栽植，购买水肥一体化、果园立架、防雹网搭建、果园产业路。保水防草等设施，真村土地平整、蓄水池建设、灌溉系统安装等。</t>
  </si>
  <si>
    <t>2023.02-2023.11</t>
  </si>
  <si>
    <t>建设1500余亩苹果特色产业基地，带动本村及周边200余户农户增收。</t>
  </si>
  <si>
    <t>吉县果园灌溉项目
（产业投资0513）551.5万元</t>
  </si>
  <si>
    <t>柏山寺乡大庄村果园灌溉提水项目</t>
  </si>
  <si>
    <t>水利局</t>
  </si>
  <si>
    <t>李彦宗</t>
  </si>
  <si>
    <t>柏山寺乡
大庄村</t>
  </si>
  <si>
    <t>建设蓄水池、附属建筑，铺设管道等。</t>
  </si>
  <si>
    <t>解决2000余亩果园灌溉，带动400余户农户增收，户均增收2000余元。</t>
  </si>
  <si>
    <t>吉县东城垣果园
灌溉建设项目</t>
  </si>
  <si>
    <t>灌溉2000余亩，每亩增收300余元。</t>
  </si>
  <si>
    <t>吉县花生基地建设项目（产业投资0122）</t>
  </si>
  <si>
    <t>农业农村局</t>
  </si>
  <si>
    <t>葛吉平</t>
  </si>
  <si>
    <t>各乡镇</t>
  </si>
  <si>
    <t>花生种植，良种及花生机械购置补贴等。</t>
  </si>
  <si>
    <t>拓宽群众增收渠道，每亩增收500余元，同时增加集体经济收入。</t>
  </si>
  <si>
    <t>吉县苹果产业配套设施项目（产业投资051）491.5万元</t>
  </si>
  <si>
    <t>屯里镇桑峨村
产业路硬化项目</t>
  </si>
  <si>
    <t>乡村振兴局</t>
  </si>
  <si>
    <t>陈灵敏</t>
  </si>
  <si>
    <t>屯里镇
桑峨村</t>
  </si>
  <si>
    <t>产业路硬化
5km*3m*0.12m厚</t>
  </si>
  <si>
    <t>2023.03-2023.10</t>
  </si>
  <si>
    <t>有效减少苹果运输中损伤，提高商品率，每亩增收500元左右。</t>
  </si>
  <si>
    <t>吉昌镇大田窝村
产业路硬化项目</t>
  </si>
  <si>
    <t>吉昌镇
大田窝村</t>
  </si>
  <si>
    <t>产业路硬化
4.5km*3m*0.12m厚</t>
  </si>
  <si>
    <t>改善群众出行条件，提高商品率，群众每户每年增收约300元。</t>
  </si>
  <si>
    <t>柏山寺乡黑秀村
产业路硬化项目</t>
  </si>
  <si>
    <t>柏山寺乡
黑秀村</t>
  </si>
  <si>
    <t>解决400余亩花椒运输道路不畅销售难问题，带动花椒种植户增收5%左右。</t>
  </si>
  <si>
    <t>柏山寺乡东原头至沟东道路硬化工程项目</t>
  </si>
  <si>
    <t>柏山寺乡
南耀村</t>
  </si>
  <si>
    <t>通村道路硬化
2.3km*4.5m*0.15cm厚</t>
  </si>
  <si>
    <t>解决100余户生产生活、苹果销售道路不畅问题。每年约提高苹果收入20余元。</t>
  </si>
  <si>
    <t>吉县苹果品牌宣传
推介项目</t>
  </si>
  <si>
    <t>吉县苹果品牌宣传推介项目</t>
  </si>
  <si>
    <t>果业中心</t>
  </si>
  <si>
    <t>党建明</t>
  </si>
  <si>
    <t>人流量大的场所</t>
  </si>
  <si>
    <t>做好吉县苹果推介，提高吉县苹果知名度，扩大吉县苹果销售渠道。</t>
  </si>
  <si>
    <t>2023.02-2023.12</t>
  </si>
  <si>
    <t>通过增强吉县苹果品牌形象，不断扩大吉县苹果市场占有率，从而提高苹果约11%售价，增加农民收入。</t>
  </si>
  <si>
    <t>奖补吉县苹果
体验中心</t>
  </si>
  <si>
    <t>吉县国有资本投资运营（集团）有限公司</t>
  </si>
  <si>
    <t>郭  辉</t>
  </si>
  <si>
    <t>人流密集的繁华地段</t>
  </si>
  <si>
    <t>奖补新建的吉县苹果体验中心</t>
  </si>
  <si>
    <t>2023.06-2023.12</t>
  </si>
  <si>
    <t>提升吉县苹果品牌价值和和市场竞争力，预计提升吉县苹果价格5%左右。</t>
  </si>
  <si>
    <t>吉县苹果产业链综合配套项目
（产业投资农文旅融合0519）</t>
  </si>
  <si>
    <t>文旅局</t>
  </si>
  <si>
    <t>王彦章</t>
  </si>
  <si>
    <t>建设苹果采摘园、农文旅智慧平台、旅游服务设施，优化提升旅游通道、设置旅游标识体等旅游配套设施。</t>
  </si>
  <si>
    <t>新增苹果智慧旅游采摘观光园1000亩左右，带动400余户农户增收，提高旅游文化综合社会收益，为全县旅游产业提供服务，带动村民和集体增收。</t>
  </si>
  <si>
    <t>吉县屯里镇乡村振兴示范村创建项目（固投）1150万元</t>
  </si>
  <si>
    <t>屯里镇太度村乡村
振兴示范村（省级）建设项目</t>
  </si>
  <si>
    <t>屯里镇政府</t>
  </si>
  <si>
    <t>窦亚东</t>
  </si>
  <si>
    <t>屯里镇
太度村</t>
  </si>
  <si>
    <t>太度乡村振兴培训基地建设、人居环境改善、河道整治、产业路硬化等。</t>
  </si>
  <si>
    <t>培养提供人才支持，壮大村集体经济，集体每年预计增收10万余元，同时推动人居环境提升。</t>
  </si>
  <si>
    <t>屯里镇桑峨村旅游
示范村创建项目</t>
  </si>
  <si>
    <t>打造农村乐活田园，儿童游乐设施等。</t>
  </si>
  <si>
    <t>带动20户左右村民发展庭院经济，就地就业，促进村集体创收约5万余元，推进乡村旅游和区域协同发展。</t>
  </si>
  <si>
    <t>吉昌镇林雨村数字乡村示范村（省级）
建设项目</t>
  </si>
  <si>
    <t>吉昌镇政府</t>
  </si>
  <si>
    <t>陈  静</t>
  </si>
  <si>
    <t>吉昌镇
林雨村</t>
  </si>
  <si>
    <t>购买数字设备，打造智慧型苗木花卉基地、智慧农业基地。</t>
  </si>
  <si>
    <t>壮大村集体经济，带动600余户农户增收。</t>
  </si>
  <si>
    <t>壶口镇真村市级旅游示范村创建项目</t>
  </si>
  <si>
    <t>壶口镇
真村</t>
  </si>
  <si>
    <t>苗木培育基地、购置安装移动土特产品展台、露营基地建设、给排水工程等。</t>
  </si>
  <si>
    <t>2023.08-2023.11</t>
  </si>
  <si>
    <t>吸纳村民就地就业，预计带动旅游经济100余万元，提高村民收入。</t>
  </si>
  <si>
    <t>中垛乡白额村市级乡村振兴示范村创建
项目</t>
  </si>
  <si>
    <t>中垛乡政府</t>
  </si>
  <si>
    <t>党  源</t>
  </si>
  <si>
    <t>中垛乡
白额村</t>
  </si>
  <si>
    <t>产业配套设施、完善基础设施建设、人居环境提升等。</t>
  </si>
  <si>
    <t>改善人居环境，推动产业发展，完善基础设施，方便群众生产生活，提高群众收入。预计能带动旅游经济50余万元。</t>
  </si>
  <si>
    <t>壶口镇社堤村旅游长廊项目</t>
  </si>
  <si>
    <t>壶口镇
社堤村</t>
  </si>
  <si>
    <t>花海灯光场景建设、厨房升级改造、购置设施等。</t>
  </si>
  <si>
    <t>提升旅游功能，带动村民从事旅游经营，吸纳村民就地就业，预计每年可提高群众收入20余元。</t>
  </si>
  <si>
    <t>屯里镇桑峨村旅游长廊项目</t>
  </si>
  <si>
    <t>采摘大棚、休闲步道、生态停车场、旅游公厕等设施。</t>
  </si>
  <si>
    <t>丰富旅游业态，带动群众务工就业，壮大村集体经济，预计可提高村集体经济30余万元</t>
  </si>
  <si>
    <t>吉县上东、古贤等村苹果矮化密植园栽植及配套服务管理项目（产业投资0151）1000万元</t>
  </si>
  <si>
    <t>吉县蜜蜂授粉项目</t>
  </si>
  <si>
    <t>人工授粉、蜂箱租赁5000箱
左右。</t>
  </si>
  <si>
    <t>2023.03-2023.06</t>
  </si>
  <si>
    <t>保障果树及时授粉，提高授粉率。进而提升商品果10%左右。</t>
  </si>
  <si>
    <t>吉县苹果高质量发展研发费用</t>
  </si>
  <si>
    <t>吉昌镇
政府</t>
  </si>
  <si>
    <t>新技术、新品种等研发费用。</t>
  </si>
  <si>
    <t>研究推广苹果新品种、新技术，提升全县苹果产业发展水平。</t>
  </si>
  <si>
    <t>吉昌镇上东村产业帮扶基地</t>
  </si>
  <si>
    <t>吉昌镇
上东村</t>
  </si>
  <si>
    <t>苹果种植矮化密植园、大棚花卉育苗培育基地。</t>
  </si>
  <si>
    <t>推进苹果产业提质升级，带动500户左右群众增收。</t>
  </si>
  <si>
    <t>中垛乡果园机械化应用示范项目</t>
  </si>
  <si>
    <t>中垛乡
柏房村</t>
  </si>
  <si>
    <t>购置生产、管理设备等。</t>
  </si>
  <si>
    <t>带动100余户果农提高果园管理水平，促进群众增收。</t>
  </si>
  <si>
    <t>车城乡车城村麦城矮化密植果园建设项目</t>
  </si>
  <si>
    <t>车城乡政府</t>
  </si>
  <si>
    <t>赵  伟</t>
  </si>
  <si>
    <t>车城乡
车城村</t>
  </si>
  <si>
    <t>老核桃园平田整地，产业道路硬化，安装节水灌溉设施。</t>
  </si>
  <si>
    <t>推进苹果产业提质升级，带动群众每年增收10万元左右，增加集体经济收入。</t>
  </si>
  <si>
    <t>文城乡古贤村矮化
密植苹果产业帮扶
基地</t>
  </si>
  <si>
    <t>文城乡政府</t>
  </si>
  <si>
    <t>袁增良</t>
  </si>
  <si>
    <t>文城乡
古贤村</t>
  </si>
  <si>
    <t>苹果种植矮化密植100亩左右，铺设果园灌溉设施等，维修蓄水池、铺设管道设施。</t>
  </si>
  <si>
    <t>推进苹果产业提质升级，带动周围500余群众发展矮化密植，增加群众收入约5%。</t>
  </si>
  <si>
    <t>吉昌镇辛村矮化密植园防雹网搭建项目</t>
  </si>
  <si>
    <t>统战部</t>
  </si>
  <si>
    <t>吉昌镇
辛村</t>
  </si>
  <si>
    <t>搭建木杆、钢丝、防雹网等设施。</t>
  </si>
  <si>
    <t>有效防止雹灾，提高苹果商品率，30户左右农户受益。每年增收约10余万元</t>
  </si>
  <si>
    <t>文城乡柏树村以工代赈养殖基地项目</t>
  </si>
  <si>
    <t>发展和
改革局</t>
  </si>
  <si>
    <t>文城乡
柏树村</t>
  </si>
  <si>
    <t>建设占地1万平米左右的养殖圈舍、饲料车间等。</t>
  </si>
  <si>
    <t>预计人均纯收入增加500元左右，群众务工可获得劳务报酬50余万元，并可提供2个长期就业公益岗位。</t>
  </si>
  <si>
    <t>吉昌镇东关社区圪针沟蔬菜大棚项目</t>
  </si>
  <si>
    <t>吉昌镇
东关社区</t>
  </si>
  <si>
    <t>拟建设10个左右春秋棚及附属设施。</t>
  </si>
  <si>
    <t>可带动5户农户增收约5万余元，同时增加集体经济收入。</t>
  </si>
  <si>
    <t>屯里镇五龙宫村大棚蔬菜种植项目</t>
  </si>
  <si>
    <t>屯里镇
五龙宫村</t>
  </si>
  <si>
    <t>拟建设30个左右春秋棚及附属设施。</t>
  </si>
  <si>
    <t>既可带动10余户农户增收10万余元，同时增加集体经济收入。</t>
  </si>
  <si>
    <t>文城乡南村安置点大棚建设项目</t>
  </si>
  <si>
    <t>文城乡
南村</t>
  </si>
  <si>
    <t>拟建设大棚12亩左右及附属设施。</t>
  </si>
  <si>
    <t>带动群众就业，提高20余户群众每年增收5万余元，壮大集体经济。</t>
  </si>
  <si>
    <t>车城乡下洛村产业路硬化工程项目</t>
  </si>
  <si>
    <t>交通运输局</t>
  </si>
  <si>
    <t>陈  鹏</t>
  </si>
  <si>
    <t>产业路硬化
1km*4.5m*0.15m厚</t>
  </si>
  <si>
    <t>方便300余亩果园苹果运输，带动30余户农户增收。</t>
  </si>
  <si>
    <t>吉县耕地质量保护项目</t>
  </si>
  <si>
    <t>现代农业发展中心</t>
  </si>
  <si>
    <t>贺凤霞</t>
  </si>
  <si>
    <t>全县</t>
  </si>
  <si>
    <t>选择30个左右检测点，进行土壤检测。</t>
  </si>
  <si>
    <t>确保全县耕地地力不减退。有效提高农民收入</t>
  </si>
  <si>
    <t>吉县农（兽）药包装废弃物回收处理项目</t>
  </si>
  <si>
    <t>合理布设县乡村农（兽）药包装废弃物回收站（点），建立农（兽）药包装废弃物回收体系。</t>
  </si>
  <si>
    <t>有效解决全县农（兽）药包装废弃物污染问题。</t>
  </si>
  <si>
    <t>吉县淤地坝建设工程项目</t>
  </si>
  <si>
    <t>建设两座大型淤地坝。</t>
  </si>
  <si>
    <t>有效提高500亩小流域水土保持综合治理能力，保证流域的防洪安全。</t>
  </si>
  <si>
    <t>吉县反光膜回收项目</t>
  </si>
  <si>
    <t>清理果园废弃反光膜。</t>
  </si>
  <si>
    <t>减少1.5万余户果园生产环境污染，改善人居环境，增加果农农闲收入。</t>
  </si>
  <si>
    <t>屯里镇明珠村安置点大棚修建项目</t>
  </si>
  <si>
    <t>屯里镇
明珠村</t>
  </si>
  <si>
    <t>拟修建温室大棚3个及附属设施。</t>
  </si>
  <si>
    <t>2023.08-
2023.11</t>
  </si>
  <si>
    <t>农业产业结构将进一步优化，产量质量进一步提升,有效提升农业综合生产力，切实提高农民经济收益。</t>
  </si>
  <si>
    <t>柏山寺乡白子原村高楼河人畜供水建设
工程项目</t>
  </si>
  <si>
    <t>柏山寺乡
白子原村</t>
  </si>
  <si>
    <t>建设蓄水池、路面切割恢复、排水渠拆除恢复、土方回填、铺设管道等。</t>
  </si>
  <si>
    <t>满足全村50余户人畜饮水。</t>
  </si>
  <si>
    <t xml:space="preserve">基础设施 </t>
  </si>
  <si>
    <t>车城乡窑科村瓦原安置点人蓄饮水工程
项目</t>
  </si>
  <si>
    <t>车城乡
窑科村</t>
  </si>
  <si>
    <t>打井一口，约180m深，深水泵及镀锌钢管约300m。</t>
  </si>
  <si>
    <t>改善瓦原村80余户250余人的人畜饮水条件。</t>
  </si>
  <si>
    <t>基础设施</t>
  </si>
  <si>
    <t>二</t>
  </si>
  <si>
    <t>基础设施建设类</t>
  </si>
  <si>
    <t>文城乡青村产业路水毁修复项目</t>
  </si>
  <si>
    <t>文城乡
青村</t>
  </si>
  <si>
    <t>对青村产业路水毁路段进行维修。</t>
  </si>
  <si>
    <t>受益100余户300余人，提升苹果销售效益，提高群众收入。</t>
  </si>
  <si>
    <t>吉县农村垃圾清运项目</t>
  </si>
  <si>
    <t>住建局</t>
  </si>
  <si>
    <t>杨云岗</t>
  </si>
  <si>
    <t>对农村垃圾站点垃圾转运。</t>
  </si>
  <si>
    <t>提升70余个行政村环境卫生治理水平，建设宜居乡村。</t>
  </si>
  <si>
    <t>吉县“四好”农村路建设项目</t>
  </si>
  <si>
    <t>车城乡
赵村</t>
  </si>
  <si>
    <t>道路铺设，修建排水渠，安装防护栏等设施。</t>
  </si>
  <si>
    <t>方便1200余口人出行和农产品销售。</t>
  </si>
  <si>
    <t>吉昌镇林雨村水毁路面修复项目</t>
  </si>
  <si>
    <t>水毁路面修复及塌陷路段修复1000㎡左右。</t>
  </si>
  <si>
    <t>方便1600余人及污水处理厂车辆出行，促进苹果销售及运输。</t>
  </si>
  <si>
    <t>吉昌镇桥南社区安置点水毁路面修复项目</t>
  </si>
  <si>
    <t>吉昌镇
桥南社区</t>
  </si>
  <si>
    <t>水毁路面修复及塌陷路段修复500㎡左右。</t>
  </si>
  <si>
    <t>解决160余户350余人出行及苹果销售运输问题。</t>
  </si>
  <si>
    <t>中垛乡中垛村安置点维修项目</t>
  </si>
  <si>
    <t>中垛乡
中垛村</t>
  </si>
  <si>
    <t>排水渠修复1500m左右，新建挡墙400m左右、围墙300m左右。</t>
  </si>
  <si>
    <t>通过完善排水及道路基础设施建设，预防路面塌陷，保障群众出行安全。</t>
  </si>
  <si>
    <t>车城乡曹井村蒜峪村污水处理及巷道硬化
项目</t>
  </si>
  <si>
    <t>车城乡
曹井村</t>
  </si>
  <si>
    <t>修建安置点下水道400m，巷道硬化4m宽、350m长。</t>
  </si>
  <si>
    <t>车城乡赵村天申原新村安置点排水管网
修建项目</t>
  </si>
  <si>
    <t>铺设排水管道170m左右，硬化700㎡左右，拦水带170m。</t>
  </si>
  <si>
    <t>改善人居环境，解决70余户150余口人的污水、雨水排放问题。</t>
  </si>
  <si>
    <t>屯里镇五龙宫村、窑头村安置点
自来水网改造项目</t>
  </si>
  <si>
    <t>屯里镇
五龙宫、
窑头村</t>
  </si>
  <si>
    <t>自来水管网改造4500m。</t>
  </si>
  <si>
    <t>确保群众喝上安全水、稳定水、放心水，补齐基础设施配套建设短板。</t>
  </si>
  <si>
    <t>壶口镇陈家岭村槐树窑科安置点维修项目</t>
  </si>
  <si>
    <t>壶口镇
陈家岭村</t>
  </si>
  <si>
    <t>铺设下水管道140m，路面硬化90㎡,修复塌陷深13m、宽8m。</t>
  </si>
  <si>
    <t>通过完善排水及道路基础设施建设，预防路面塌陷，保障40余户群众出行安全。</t>
  </si>
  <si>
    <t>壶口镇中市村安置点巷道硬化及下水管道铺设项目</t>
  </si>
  <si>
    <t>壶口镇
中市村</t>
  </si>
  <si>
    <t>路面硬化490㎡，铺设下水管道240m。</t>
  </si>
  <si>
    <t>通过完善排水及道路基础设施建设，预防路面塌陷，保障37余户群众出行安全。</t>
  </si>
  <si>
    <t>壶口镇南塬村邱家窑科安置点院内水毁
修复项目</t>
  </si>
  <si>
    <t>壶口镇
南塬村</t>
  </si>
  <si>
    <t>硬化240㎡，铺设下水管道30m，修复厕所下沉2处、路面开裂下沉、住房地基下沉及墙体开裂。</t>
  </si>
  <si>
    <t>通过完善排水、道路、住房等基础设施建设，保障15户群众安全。</t>
  </si>
  <si>
    <t>柏山寺乡官庄村安置点水毁修复工程项目</t>
  </si>
  <si>
    <t>柏山寺乡
政府</t>
  </si>
  <si>
    <t>李  哲</t>
  </si>
  <si>
    <t>柏山寺乡
官庄村</t>
  </si>
  <si>
    <t>修石垒长40m*高4m*宽1m，广场硬化700㎡，排水修复100m。</t>
  </si>
  <si>
    <t>通过完善排水及道路基础设施建设，预防路面塌陷，保障40户群众出行安全。</t>
  </si>
  <si>
    <t>柏山寺乡官庄村安置点巷道硬化项目</t>
  </si>
  <si>
    <t>巷道硬化
800m*3m*0.12m厚</t>
  </si>
  <si>
    <t>改善基础设施，方便40余户群众出行和苹果运输。</t>
  </si>
  <si>
    <t>中垛乡中垛村灌溉配套工程项目</t>
  </si>
  <si>
    <t>铺设110mmPE管3200m,63mmPE管1398m,安装远程控制设备2套，安装200QJ20-350潜水泵2套，安装水表阀门组2套。</t>
  </si>
  <si>
    <t>解决600余亩果园灌溉，有效巩固拓展脱贫攻坚成果，提高群众增收约100余万元，助力乡村振兴。</t>
  </si>
  <si>
    <t>吉县水利灌溉配套工程项目</t>
  </si>
  <si>
    <t>建9㎡管理房5间，铺设管道，安装水泵、水表阀门等设备。</t>
  </si>
  <si>
    <t>解决2000余亩果园灌溉，有效巩固拓展脱贫攻坚成果，促进群众增产增收，助力乡村振兴。</t>
  </si>
  <si>
    <t>吉县2023年农村生产条件改善项目</t>
  </si>
  <si>
    <t>屯里镇
安乐村、
屯里村</t>
  </si>
  <si>
    <t>义亭河流域片治理面积2500h㎡，其中：新建护岸工程1430m；新建漫水桥2座；营造灌木林（连翘）216.59h㎡，乔木林（侧柏）54.15h㎡，封禁治理2229.26h㎡（封禁围栏3200m、标志碑1座、标志牌7座）。</t>
  </si>
  <si>
    <t>增加木材储备量，提高800余亩土地利用率，优化农村产业结构。</t>
  </si>
  <si>
    <t>吉县义亭河吉县段河道治理工程项目</t>
  </si>
  <si>
    <t>吉县湾里至屯里;从窑头至义亭河吉县界</t>
  </si>
  <si>
    <t>治理总长度36.936km，包括从湾里至屯里25km;从窑头至义亭河吉县界11.936km。建设内容为新建防护工程11758m，新建支流口防护6处905m。</t>
  </si>
  <si>
    <t>提高治理段河道防洪能力，保护沿线村庄600余户的安全和1000余亩耕地的防洪安全，改善河道生态环境。</t>
  </si>
  <si>
    <t>吉县2023年农村排水项目</t>
  </si>
  <si>
    <t>吉昌镇、
壶口镇</t>
  </si>
  <si>
    <t>保护垣面面积21k㎡，涉及2个乡镇10个自然村。</t>
  </si>
  <si>
    <t>改善农村生产生活条件，提高农业综合生产能力，促进200余户农民增收。</t>
  </si>
  <si>
    <t>三</t>
  </si>
  <si>
    <t>其他类</t>
  </si>
  <si>
    <t>金融扶贫小额信贷贴息</t>
  </si>
  <si>
    <t>用于建档立卡脱贫人口小额信贷贴息。</t>
  </si>
  <si>
    <t>助力2000户左右发展产业，解决资金问题，增加收入。</t>
  </si>
  <si>
    <t>教育扶贫雨露计划</t>
  </si>
  <si>
    <t>对建档立卡及监测对象户中的中高职技校、大专在校学生开展雨露计划资助。</t>
  </si>
  <si>
    <t>对中职、高职、技校的在校学生进行资助，每生3000元。</t>
  </si>
  <si>
    <t>吉县乡村振兴致富带头人示范培训项目</t>
  </si>
  <si>
    <t>计划完成50人左右培训任务。</t>
  </si>
  <si>
    <t>培育致富带头人50人左右，发挥示范引领作用，提高群众每人每年收入约1500余元。</t>
  </si>
  <si>
    <t>外出务工人员交通补贴</t>
  </si>
  <si>
    <t>对外出务工人员进行交通补贴。</t>
  </si>
  <si>
    <t>调动外出务工人员的积极性，减轻群众负担，增加群众收入。</t>
  </si>
  <si>
    <t>项目管理费</t>
  </si>
  <si>
    <t>项目前期设计、规划、招投标、后期验收等。</t>
  </si>
  <si>
    <t>确保项目管理规范，运行正常。</t>
  </si>
  <si>
    <t>2023.08-
2023.12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</si>
</sst>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b/>
      <sz val="28"/>
      <color theme="1"/>
      <name val="方正小标宋简体"/>
      <charset val="134"/>
    </font>
    <font>
      <sz val="14"/>
      <color theme="1"/>
      <name val="黑体"/>
      <charset val="134"/>
    </font>
    <font>
      <b/>
      <sz val="14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仿宋"/>
      <charset val="134"/>
    </font>
    <font>
      <sz val="14"/>
      <name val="宋体"/>
      <charset val="134"/>
    </font>
    <font>
      <sz val="14"/>
      <color theme="1"/>
      <name val="仿宋"/>
      <charset val="134"/>
    </font>
    <font>
      <sz val="16"/>
      <color theme="1"/>
      <name val="宋体"/>
      <charset val="134"/>
    </font>
    <font>
      <sz val="14"/>
      <name val="仿宋"/>
      <charset val="134"/>
    </font>
    <font>
      <b/>
      <sz val="12"/>
      <color theme="1"/>
      <name val="仿宋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5" borderId="18" applyNumberFormat="0" applyAlignment="0" applyProtection="0">
      <alignment vertical="center"/>
    </xf>
    <xf numFmtId="0" fontId="35" fillId="6" borderId="20" applyNumberFormat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0" fontId="0" fillId="0" borderId="0" xfId="0" applyNumberFormat="1" applyFill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5" xfId="50"/>
    <cellStyle name="常规 6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74"/>
  <sheetViews>
    <sheetView tabSelected="1" view="pageBreakPreview" zoomScale="85" zoomScaleNormal="85" topLeftCell="C1" workbookViewId="0">
      <pane ySplit="5" topLeftCell="A11" activePane="bottomLeft" state="frozen"/>
      <selection/>
      <selection pane="bottomLeft" activeCell="Q17" sqref="Q17"/>
    </sheetView>
  </sheetViews>
  <sheetFormatPr defaultColWidth="9" defaultRowHeight="15"/>
  <cols>
    <col min="1" max="1" width="5.28333333333333" style="4" customWidth="1"/>
    <col min="2" max="2" width="18.6083333333333" style="4" customWidth="1"/>
    <col min="3" max="3" width="16.6083333333333" style="5" customWidth="1"/>
    <col min="4" max="5" width="11.5" style="5" customWidth="1"/>
    <col min="6" max="6" width="9.60833333333333" style="4" customWidth="1"/>
    <col min="7" max="7" width="9.13333333333333" style="5" customWidth="1"/>
    <col min="8" max="8" width="23.3333333333333" style="6" customWidth="1"/>
    <col min="9" max="9" width="12.1333333333333" style="4" customWidth="1"/>
    <col min="10" max="10" width="19.525" style="4" customWidth="1"/>
    <col min="11" max="11" width="12.75" style="4" customWidth="1"/>
    <col min="12" max="12" width="12.3833333333333" style="4" customWidth="1"/>
    <col min="13" max="13" width="12.8833333333333" style="4" customWidth="1"/>
    <col min="14" max="14" width="12.25" style="4" customWidth="1"/>
    <col min="15" max="15" width="13.225" style="4" customWidth="1"/>
    <col min="16" max="16" width="12.3166666666667" style="4" customWidth="1"/>
    <col min="17" max="17" width="31.5" style="4" customWidth="1"/>
    <col min="18" max="18" width="10.1333333333333" style="4" customWidth="1"/>
    <col min="19" max="20" width="9" style="3"/>
    <col min="21" max="22" width="12.6333333333333" style="3"/>
    <col min="23" max="24" width="12.8916666666667" style="3"/>
    <col min="25" max="25" width="12.6333333333333" style="3"/>
    <col min="26" max="26" width="9" style="3"/>
    <col min="27" max="28" width="9.38333333333333" style="3"/>
    <col min="29" max="29" width="9" style="3"/>
    <col min="30" max="30" width="17.675" style="3" customWidth="1"/>
    <col min="31" max="31" width="18.0333333333333" style="3" customWidth="1"/>
    <col min="32" max="32" width="20.8833333333333" style="3" customWidth="1"/>
    <col min="33" max="16384" width="9" style="3"/>
  </cols>
  <sheetData>
    <row r="1" s="1" customFormat="1" ht="74" customHeight="1" spans="1:18">
      <c r="A1" s="7" t="s">
        <v>0</v>
      </c>
      <c r="B1" s="7"/>
      <c r="C1" s="8"/>
      <c r="D1" s="8"/>
      <c r="E1" s="8"/>
      <c r="F1" s="7"/>
      <c r="G1" s="8"/>
      <c r="H1" s="26"/>
      <c r="I1" s="7"/>
      <c r="J1" s="7"/>
      <c r="K1" s="7"/>
      <c r="L1" s="7"/>
      <c r="M1" s="7"/>
      <c r="N1" s="7"/>
      <c r="O1" s="7"/>
      <c r="P1" s="7"/>
      <c r="Q1" s="7"/>
      <c r="R1" s="7"/>
    </row>
    <row r="2" s="1" customFormat="1" ht="26" customHeight="1" spans="1:18">
      <c r="A2" s="7"/>
      <c r="B2" s="7"/>
      <c r="C2" s="8"/>
      <c r="D2" s="8"/>
      <c r="E2" s="8"/>
      <c r="F2" s="7"/>
      <c r="G2" s="8"/>
      <c r="H2" s="26"/>
      <c r="I2" s="7"/>
      <c r="J2" s="7"/>
      <c r="K2" s="7"/>
      <c r="L2" s="7"/>
      <c r="M2" s="7"/>
      <c r="N2" s="7"/>
      <c r="O2" s="7"/>
      <c r="P2" s="7"/>
      <c r="Q2" s="59" t="s">
        <v>1</v>
      </c>
      <c r="R2" s="59"/>
    </row>
    <row r="3" s="2" customFormat="1" ht="39" customHeight="1" spans="1:18">
      <c r="A3" s="9" t="s">
        <v>2</v>
      </c>
      <c r="B3" s="9" t="s">
        <v>3</v>
      </c>
      <c r="C3" s="9"/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/>
      <c r="L3" s="9"/>
      <c r="M3" s="9"/>
      <c r="N3" s="9"/>
      <c r="O3" s="9"/>
      <c r="P3" s="9"/>
      <c r="Q3" s="9" t="s">
        <v>11</v>
      </c>
      <c r="R3" s="60" t="s">
        <v>12</v>
      </c>
    </row>
    <row r="4" s="2" customFormat="1" ht="33" customHeight="1" spans="1:27">
      <c r="A4" s="9"/>
      <c r="B4" s="9"/>
      <c r="C4" s="9"/>
      <c r="D4" s="9"/>
      <c r="E4" s="9"/>
      <c r="F4" s="9"/>
      <c r="G4" s="9"/>
      <c r="H4" s="9"/>
      <c r="I4" s="9"/>
      <c r="J4" s="9" t="s">
        <v>13</v>
      </c>
      <c r="K4" s="9" t="s">
        <v>14</v>
      </c>
      <c r="L4" s="9"/>
      <c r="M4" s="9" t="s">
        <v>15</v>
      </c>
      <c r="N4" s="9"/>
      <c r="O4" s="9" t="s">
        <v>16</v>
      </c>
      <c r="P4" s="9" t="s">
        <v>17</v>
      </c>
      <c r="Q4" s="9"/>
      <c r="R4" s="60"/>
      <c r="U4" s="69" t="s">
        <v>13</v>
      </c>
      <c r="V4" s="69" t="s">
        <v>14</v>
      </c>
      <c r="W4" s="69"/>
      <c r="X4" s="69" t="s">
        <v>15</v>
      </c>
      <c r="Y4" s="69"/>
      <c r="Z4" s="69" t="s">
        <v>16</v>
      </c>
      <c r="AA4" s="69" t="s">
        <v>17</v>
      </c>
    </row>
    <row r="5" s="2" customFormat="1" ht="36" customHeight="1" spans="1:32">
      <c r="A5" s="9"/>
      <c r="B5" s="9"/>
      <c r="C5" s="9"/>
      <c r="D5" s="9"/>
      <c r="E5" s="9"/>
      <c r="F5" s="9"/>
      <c r="G5" s="9"/>
      <c r="H5" s="9"/>
      <c r="I5" s="9"/>
      <c r="J5" s="9"/>
      <c r="K5" s="9" t="s">
        <v>18</v>
      </c>
      <c r="L5" s="9" t="s">
        <v>19</v>
      </c>
      <c r="M5" s="9" t="s">
        <v>18</v>
      </c>
      <c r="N5" s="9" t="s">
        <v>19</v>
      </c>
      <c r="O5" s="9" t="s">
        <v>18</v>
      </c>
      <c r="P5" s="9" t="s">
        <v>18</v>
      </c>
      <c r="Q5" s="9"/>
      <c r="R5" s="60"/>
      <c r="U5" s="69"/>
      <c r="V5" s="69" t="s">
        <v>18</v>
      </c>
      <c r="W5" s="69" t="s">
        <v>19</v>
      </c>
      <c r="X5" s="69" t="s">
        <v>18</v>
      </c>
      <c r="Y5" s="69" t="s">
        <v>19</v>
      </c>
      <c r="Z5" s="69"/>
      <c r="AA5" s="69"/>
      <c r="AD5" s="62" t="s">
        <v>20</v>
      </c>
      <c r="AE5" s="62" t="s">
        <v>21</v>
      </c>
      <c r="AF5" s="62" t="s">
        <v>22</v>
      </c>
    </row>
    <row r="6" ht="42" customHeight="1" spans="1:32">
      <c r="A6" s="10" t="s">
        <v>23</v>
      </c>
      <c r="B6" s="10"/>
      <c r="C6" s="10"/>
      <c r="D6" s="10"/>
      <c r="E6" s="10"/>
      <c r="F6" s="10"/>
      <c r="G6" s="10"/>
      <c r="H6" s="27"/>
      <c r="I6" s="10"/>
      <c r="J6" s="38">
        <f t="shared" ref="J6:P6" si="0">J7+J47+J67</f>
        <v>17314.2</v>
      </c>
      <c r="K6" s="38">
        <f t="shared" si="0"/>
        <v>7620.2</v>
      </c>
      <c r="L6" s="38">
        <f t="shared" si="0"/>
        <v>3350</v>
      </c>
      <c r="M6" s="38">
        <f t="shared" si="0"/>
        <v>2367</v>
      </c>
      <c r="N6" s="38">
        <f t="shared" si="0"/>
        <v>1317</v>
      </c>
      <c r="O6" s="38">
        <f t="shared" si="0"/>
        <v>800</v>
      </c>
      <c r="P6" s="38">
        <f t="shared" si="0"/>
        <v>1860</v>
      </c>
      <c r="Q6" s="61" t="s">
        <v>24</v>
      </c>
      <c r="R6" s="62"/>
      <c r="T6" s="3" t="s">
        <v>25</v>
      </c>
      <c r="U6" s="3">
        <f>J6</f>
        <v>17314.2</v>
      </c>
      <c r="V6" s="3">
        <v>7620.2</v>
      </c>
      <c r="W6" s="3">
        <f>L6</f>
        <v>3350</v>
      </c>
      <c r="X6" s="3">
        <v>2367</v>
      </c>
      <c r="Y6" s="3">
        <f>N6</f>
        <v>1317</v>
      </c>
      <c r="Z6" s="3">
        <v>800</v>
      </c>
      <c r="AA6" s="3">
        <v>1860</v>
      </c>
      <c r="AD6" s="3">
        <v>16620.06</v>
      </c>
      <c r="AE6" s="3">
        <v>6580</v>
      </c>
      <c r="AF6" s="3">
        <v>1768</v>
      </c>
    </row>
    <row r="7" ht="31" customHeight="1" spans="1:32">
      <c r="A7" s="11" t="s">
        <v>26</v>
      </c>
      <c r="B7" s="11" t="s">
        <v>27</v>
      </c>
      <c r="C7" s="11"/>
      <c r="D7" s="11"/>
      <c r="E7" s="11"/>
      <c r="F7" s="11"/>
      <c r="G7" s="11"/>
      <c r="H7" s="28"/>
      <c r="I7" s="11"/>
      <c r="J7" s="38">
        <f>SUM(J8:J46)</f>
        <v>11188.7</v>
      </c>
      <c r="K7" s="38">
        <f>SUM(K8:K46)</f>
        <v>5557.7</v>
      </c>
      <c r="L7" s="38"/>
      <c r="M7" s="38">
        <f>SUM(M8:M46)</f>
        <v>2367</v>
      </c>
      <c r="N7" s="38">
        <f>SUM(N8:N46)</f>
        <v>711</v>
      </c>
      <c r="O7" s="38">
        <f>SUM(O8:O46)</f>
        <v>800</v>
      </c>
      <c r="P7" s="38">
        <f>SUM(P8:P46)</f>
        <v>1753</v>
      </c>
      <c r="Q7" s="61"/>
      <c r="R7" s="62"/>
      <c r="T7" s="3" t="s">
        <v>28</v>
      </c>
      <c r="U7" s="3">
        <f>J7</f>
        <v>11188.7</v>
      </c>
      <c r="V7" s="3">
        <f t="shared" ref="U7:AA7" si="1">K7</f>
        <v>5557.7</v>
      </c>
      <c r="W7" s="3">
        <f t="shared" si="1"/>
        <v>0</v>
      </c>
      <c r="X7" s="3">
        <f t="shared" si="1"/>
        <v>2367</v>
      </c>
      <c r="Y7" s="3">
        <f t="shared" si="1"/>
        <v>711</v>
      </c>
      <c r="Z7" s="3">
        <f t="shared" si="1"/>
        <v>800</v>
      </c>
      <c r="AA7" s="3">
        <f t="shared" si="1"/>
        <v>1753</v>
      </c>
      <c r="AD7" s="3">
        <v>10733.33</v>
      </c>
      <c r="AE7" s="3">
        <v>3988.4</v>
      </c>
      <c r="AF7" s="3">
        <v>1068</v>
      </c>
    </row>
    <row r="8" ht="56" customHeight="1" spans="1:32">
      <c r="A8" s="12">
        <v>1</v>
      </c>
      <c r="B8" s="12" t="s">
        <v>29</v>
      </c>
      <c r="C8" s="12"/>
      <c r="D8" s="12" t="s">
        <v>30</v>
      </c>
      <c r="E8" s="12" t="s">
        <v>30</v>
      </c>
      <c r="F8" s="12" t="s">
        <v>31</v>
      </c>
      <c r="G8" s="12" t="s">
        <v>32</v>
      </c>
      <c r="H8" s="29" t="s">
        <v>33</v>
      </c>
      <c r="I8" s="12" t="s">
        <v>34</v>
      </c>
      <c r="J8" s="39">
        <v>600</v>
      </c>
      <c r="K8" s="39">
        <v>600</v>
      </c>
      <c r="L8" s="39"/>
      <c r="M8" s="39"/>
      <c r="N8" s="39"/>
      <c r="O8" s="39"/>
      <c r="P8" s="39"/>
      <c r="Q8" s="63" t="s">
        <v>35</v>
      </c>
      <c r="R8" s="64" t="s">
        <v>27</v>
      </c>
      <c r="T8" s="3" t="s">
        <v>36</v>
      </c>
      <c r="U8" s="70">
        <f>U7/U6</f>
        <v>0.646215245289993</v>
      </c>
      <c r="V8" s="70">
        <f t="shared" ref="V8:AA8" si="2">V7/V6</f>
        <v>0.729337812655836</v>
      </c>
      <c r="W8" s="70">
        <f t="shared" si="2"/>
        <v>0</v>
      </c>
      <c r="X8" s="70">
        <f t="shared" si="2"/>
        <v>1</v>
      </c>
      <c r="Y8" s="70">
        <f t="shared" si="2"/>
        <v>0.539863325740319</v>
      </c>
      <c r="Z8" s="70">
        <f t="shared" si="2"/>
        <v>1</v>
      </c>
      <c r="AA8" s="70">
        <f t="shared" si="2"/>
        <v>0.94247311827957</v>
      </c>
      <c r="AD8" s="3">
        <f t="shared" ref="AD8:AF8" si="3">AD7/AD6</f>
        <v>0.645805731146578</v>
      </c>
      <c r="AE8" s="3">
        <f t="shared" si="3"/>
        <v>0.606139817629179</v>
      </c>
      <c r="AF8" s="3">
        <f t="shared" si="3"/>
        <v>0.604072398190045</v>
      </c>
    </row>
    <row r="9" ht="71" customHeight="1" spans="1:18">
      <c r="A9" s="12">
        <v>2</v>
      </c>
      <c r="B9" s="12" t="s">
        <v>37</v>
      </c>
      <c r="C9" s="12"/>
      <c r="D9" s="12" t="s">
        <v>30</v>
      </c>
      <c r="E9" s="12" t="s">
        <v>30</v>
      </c>
      <c r="F9" s="12" t="s">
        <v>31</v>
      </c>
      <c r="G9" s="12" t="s">
        <v>32</v>
      </c>
      <c r="H9" s="29" t="s">
        <v>38</v>
      </c>
      <c r="I9" s="12" t="s">
        <v>34</v>
      </c>
      <c r="J9" s="39">
        <v>870</v>
      </c>
      <c r="K9" s="39">
        <v>870</v>
      </c>
      <c r="L9" s="39"/>
      <c r="M9" s="39"/>
      <c r="N9" s="39"/>
      <c r="O9" s="39"/>
      <c r="P9" s="39"/>
      <c r="Q9" s="29" t="s">
        <v>39</v>
      </c>
      <c r="R9" s="62" t="s">
        <v>27</v>
      </c>
    </row>
    <row r="10" ht="84" customHeight="1" spans="1:21">
      <c r="A10" s="12">
        <v>3</v>
      </c>
      <c r="B10" s="13" t="s">
        <v>40</v>
      </c>
      <c r="C10" s="13"/>
      <c r="D10" s="13" t="s">
        <v>30</v>
      </c>
      <c r="E10" s="13" t="s">
        <v>30</v>
      </c>
      <c r="F10" s="13" t="s">
        <v>31</v>
      </c>
      <c r="G10" s="13" t="s">
        <v>41</v>
      </c>
      <c r="H10" s="30" t="s">
        <v>42</v>
      </c>
      <c r="I10" s="12" t="s">
        <v>43</v>
      </c>
      <c r="J10" s="39">
        <v>570</v>
      </c>
      <c r="K10" s="39"/>
      <c r="L10" s="39"/>
      <c r="M10" s="39">
        <v>435</v>
      </c>
      <c r="N10" s="39"/>
      <c r="O10" s="39"/>
      <c r="P10" s="39">
        <v>135</v>
      </c>
      <c r="Q10" s="29" t="s">
        <v>44</v>
      </c>
      <c r="R10" s="62" t="s">
        <v>27</v>
      </c>
      <c r="U10" s="3">
        <f>5318/J6</f>
        <v>0.307146735049843</v>
      </c>
    </row>
    <row r="11" ht="44" customHeight="1" spans="1:18">
      <c r="A11" s="14">
        <v>4</v>
      </c>
      <c r="B11" s="15" t="s">
        <v>45</v>
      </c>
      <c r="C11" s="13" t="s">
        <v>46</v>
      </c>
      <c r="D11" s="13" t="s">
        <v>47</v>
      </c>
      <c r="E11" s="13" t="s">
        <v>47</v>
      </c>
      <c r="F11" s="12" t="s">
        <v>48</v>
      </c>
      <c r="G11" s="12" t="s">
        <v>49</v>
      </c>
      <c r="H11" s="31" t="s">
        <v>50</v>
      </c>
      <c r="I11" s="12" t="s">
        <v>34</v>
      </c>
      <c r="J11" s="39">
        <v>270</v>
      </c>
      <c r="K11" s="39">
        <v>270</v>
      </c>
      <c r="L11" s="40"/>
      <c r="M11" s="40"/>
      <c r="N11" s="39"/>
      <c r="O11" s="39"/>
      <c r="P11" s="39"/>
      <c r="Q11" s="29" t="s">
        <v>51</v>
      </c>
      <c r="R11" s="62" t="s">
        <v>27</v>
      </c>
    </row>
    <row r="12" ht="39" customHeight="1" spans="1:18">
      <c r="A12" s="16"/>
      <c r="B12" s="15"/>
      <c r="C12" s="13" t="s">
        <v>52</v>
      </c>
      <c r="D12" s="13" t="s">
        <v>47</v>
      </c>
      <c r="E12" s="13" t="s">
        <v>47</v>
      </c>
      <c r="F12" s="12" t="s">
        <v>48</v>
      </c>
      <c r="G12" s="12" t="s">
        <v>32</v>
      </c>
      <c r="H12" s="31" t="s">
        <v>50</v>
      </c>
      <c r="I12" s="12" t="s">
        <v>34</v>
      </c>
      <c r="J12" s="39">
        <v>281.5</v>
      </c>
      <c r="K12" s="39">
        <v>281.5</v>
      </c>
      <c r="L12" s="41"/>
      <c r="M12" s="41"/>
      <c r="N12" s="39"/>
      <c r="O12" s="39"/>
      <c r="P12" s="39"/>
      <c r="Q12" s="29" t="s">
        <v>53</v>
      </c>
      <c r="R12" s="62" t="s">
        <v>27</v>
      </c>
    </row>
    <row r="13" ht="43" customHeight="1" spans="1:18">
      <c r="A13" s="12">
        <v>5</v>
      </c>
      <c r="B13" s="13" t="s">
        <v>54</v>
      </c>
      <c r="C13" s="13"/>
      <c r="D13" s="13" t="s">
        <v>55</v>
      </c>
      <c r="E13" s="13" t="s">
        <v>55</v>
      </c>
      <c r="F13" s="12" t="s">
        <v>56</v>
      </c>
      <c r="G13" s="12" t="s">
        <v>57</v>
      </c>
      <c r="H13" s="31" t="s">
        <v>58</v>
      </c>
      <c r="I13" s="12" t="s">
        <v>34</v>
      </c>
      <c r="J13" s="39">
        <v>541</v>
      </c>
      <c r="K13" s="39">
        <v>541</v>
      </c>
      <c r="L13" s="41"/>
      <c r="M13" s="41"/>
      <c r="N13" s="39"/>
      <c r="O13" s="39"/>
      <c r="P13" s="39"/>
      <c r="Q13" s="29" t="s">
        <v>59</v>
      </c>
      <c r="R13" s="62" t="s">
        <v>27</v>
      </c>
    </row>
    <row r="14" ht="46" customHeight="1" spans="1:18">
      <c r="A14" s="14">
        <v>6</v>
      </c>
      <c r="B14" s="13" t="s">
        <v>60</v>
      </c>
      <c r="C14" s="13" t="s">
        <v>61</v>
      </c>
      <c r="D14" s="13" t="s">
        <v>62</v>
      </c>
      <c r="E14" s="13" t="s">
        <v>62</v>
      </c>
      <c r="F14" s="13" t="s">
        <v>63</v>
      </c>
      <c r="G14" s="13" t="s">
        <v>64</v>
      </c>
      <c r="H14" s="30" t="s">
        <v>65</v>
      </c>
      <c r="I14" s="12" t="s">
        <v>66</v>
      </c>
      <c r="J14" s="39">
        <v>125</v>
      </c>
      <c r="K14" s="39"/>
      <c r="L14" s="42"/>
      <c r="M14" s="42">
        <v>125</v>
      </c>
      <c r="N14" s="42"/>
      <c r="O14" s="42"/>
      <c r="P14" s="42"/>
      <c r="Q14" s="31" t="s">
        <v>67</v>
      </c>
      <c r="R14" s="62" t="s">
        <v>27</v>
      </c>
    </row>
    <row r="15" ht="41" customHeight="1" spans="1:18">
      <c r="A15" s="17"/>
      <c r="B15" s="13"/>
      <c r="C15" s="13" t="s">
        <v>68</v>
      </c>
      <c r="D15" s="13" t="s">
        <v>62</v>
      </c>
      <c r="E15" s="13" t="s">
        <v>62</v>
      </c>
      <c r="F15" s="13" t="s">
        <v>63</v>
      </c>
      <c r="G15" s="13" t="s">
        <v>69</v>
      </c>
      <c r="H15" s="30" t="s">
        <v>70</v>
      </c>
      <c r="I15" s="12" t="s">
        <v>66</v>
      </c>
      <c r="J15" s="39">
        <v>107</v>
      </c>
      <c r="K15" s="39"/>
      <c r="L15" s="41"/>
      <c r="M15" s="41">
        <v>107</v>
      </c>
      <c r="N15" s="39"/>
      <c r="O15" s="39"/>
      <c r="P15" s="39"/>
      <c r="Q15" s="31" t="s">
        <v>71</v>
      </c>
      <c r="R15" s="62" t="s">
        <v>27</v>
      </c>
    </row>
    <row r="16" ht="45" customHeight="1" spans="1:18">
      <c r="A16" s="17"/>
      <c r="B16" s="13"/>
      <c r="C16" s="13" t="s">
        <v>72</v>
      </c>
      <c r="D16" s="13" t="s">
        <v>62</v>
      </c>
      <c r="E16" s="13" t="s">
        <v>62</v>
      </c>
      <c r="F16" s="13" t="s">
        <v>63</v>
      </c>
      <c r="G16" s="13" t="s">
        <v>73</v>
      </c>
      <c r="H16" s="30" t="s">
        <v>65</v>
      </c>
      <c r="I16" s="12" t="s">
        <v>66</v>
      </c>
      <c r="J16" s="39">
        <v>125</v>
      </c>
      <c r="K16" s="39">
        <v>125</v>
      </c>
      <c r="L16" s="39"/>
      <c r="M16" s="39"/>
      <c r="N16" s="39"/>
      <c r="O16" s="39"/>
      <c r="P16" s="39"/>
      <c r="Q16" s="29" t="s">
        <v>74</v>
      </c>
      <c r="R16" s="62" t="s">
        <v>27</v>
      </c>
    </row>
    <row r="17" ht="56" customHeight="1" spans="1:18">
      <c r="A17" s="16"/>
      <c r="B17" s="13"/>
      <c r="C17" s="13" t="s">
        <v>75</v>
      </c>
      <c r="D17" s="13" t="s">
        <v>62</v>
      </c>
      <c r="E17" s="13" t="s">
        <v>62</v>
      </c>
      <c r="F17" s="13" t="s">
        <v>63</v>
      </c>
      <c r="G17" s="13" t="s">
        <v>76</v>
      </c>
      <c r="H17" s="30" t="s">
        <v>77</v>
      </c>
      <c r="I17" s="12" t="s">
        <v>66</v>
      </c>
      <c r="J17" s="39">
        <v>134.5</v>
      </c>
      <c r="K17" s="39">
        <v>134.5</v>
      </c>
      <c r="L17" s="39"/>
      <c r="M17" s="39"/>
      <c r="N17" s="39"/>
      <c r="O17" s="39"/>
      <c r="P17" s="39"/>
      <c r="Q17" s="31" t="s">
        <v>78</v>
      </c>
      <c r="R17" s="62" t="s">
        <v>27</v>
      </c>
    </row>
    <row r="18" ht="52" customHeight="1" spans="1:18">
      <c r="A18" s="12">
        <v>7</v>
      </c>
      <c r="B18" s="13" t="s">
        <v>79</v>
      </c>
      <c r="C18" s="13" t="s">
        <v>80</v>
      </c>
      <c r="D18" s="13" t="s">
        <v>81</v>
      </c>
      <c r="E18" s="13" t="s">
        <v>81</v>
      </c>
      <c r="F18" s="13" t="s">
        <v>82</v>
      </c>
      <c r="G18" s="13" t="s">
        <v>83</v>
      </c>
      <c r="H18" s="30" t="s">
        <v>84</v>
      </c>
      <c r="I18" s="12" t="s">
        <v>85</v>
      </c>
      <c r="J18" s="39">
        <v>300</v>
      </c>
      <c r="K18" s="39">
        <v>300</v>
      </c>
      <c r="L18" s="41"/>
      <c r="M18" s="41"/>
      <c r="N18" s="39"/>
      <c r="O18" s="39"/>
      <c r="P18" s="39"/>
      <c r="Q18" s="29" t="s">
        <v>86</v>
      </c>
      <c r="R18" s="62" t="s">
        <v>27</v>
      </c>
    </row>
    <row r="19" ht="50" customHeight="1" spans="1:18">
      <c r="A19" s="12"/>
      <c r="B19" s="13"/>
      <c r="C19" s="13" t="s">
        <v>87</v>
      </c>
      <c r="D19" s="13" t="s">
        <v>81</v>
      </c>
      <c r="E19" s="13" t="s">
        <v>88</v>
      </c>
      <c r="F19" s="13" t="s">
        <v>89</v>
      </c>
      <c r="G19" s="13" t="s">
        <v>90</v>
      </c>
      <c r="H19" s="30" t="s">
        <v>91</v>
      </c>
      <c r="I19" s="12" t="s">
        <v>92</v>
      </c>
      <c r="J19" s="39">
        <v>200</v>
      </c>
      <c r="K19" s="39">
        <v>200</v>
      </c>
      <c r="L19" s="39"/>
      <c r="M19" s="39"/>
      <c r="N19" s="39"/>
      <c r="O19" s="39"/>
      <c r="P19" s="39"/>
      <c r="Q19" s="29" t="s">
        <v>93</v>
      </c>
      <c r="R19" s="62"/>
    </row>
    <row r="20" ht="68" customHeight="1" spans="1:18">
      <c r="A20" s="12">
        <v>8</v>
      </c>
      <c r="B20" s="13" t="s">
        <v>94</v>
      </c>
      <c r="C20" s="13"/>
      <c r="D20" s="13" t="s">
        <v>95</v>
      </c>
      <c r="E20" s="13" t="s">
        <v>95</v>
      </c>
      <c r="F20" s="13" t="s">
        <v>96</v>
      </c>
      <c r="G20" s="13" t="s">
        <v>32</v>
      </c>
      <c r="H20" s="30" t="s">
        <v>97</v>
      </c>
      <c r="I20" s="12" t="s">
        <v>34</v>
      </c>
      <c r="J20" s="39">
        <v>1090</v>
      </c>
      <c r="K20" s="39">
        <v>1090</v>
      </c>
      <c r="L20" s="39"/>
      <c r="M20" s="39"/>
      <c r="N20" s="39"/>
      <c r="O20" s="39"/>
      <c r="P20" s="39"/>
      <c r="Q20" s="29" t="s">
        <v>98</v>
      </c>
      <c r="R20" s="62" t="s">
        <v>27</v>
      </c>
    </row>
    <row r="21" ht="52" customHeight="1" spans="1:18">
      <c r="A21" s="14">
        <v>9</v>
      </c>
      <c r="B21" s="12" t="s">
        <v>99</v>
      </c>
      <c r="C21" s="13" t="s">
        <v>100</v>
      </c>
      <c r="D21" s="13" t="s">
        <v>101</v>
      </c>
      <c r="E21" s="13" t="s">
        <v>101</v>
      </c>
      <c r="F21" s="13" t="s">
        <v>102</v>
      </c>
      <c r="G21" s="13" t="s">
        <v>103</v>
      </c>
      <c r="H21" s="32" t="s">
        <v>104</v>
      </c>
      <c r="I21" s="12" t="s">
        <v>43</v>
      </c>
      <c r="J21" s="39">
        <f>SUM(K21:P21)</f>
        <v>1000</v>
      </c>
      <c r="K21" s="39"/>
      <c r="L21" s="39"/>
      <c r="M21" s="39">
        <v>500</v>
      </c>
      <c r="N21" s="39"/>
      <c r="O21" s="39"/>
      <c r="P21" s="39">
        <v>500</v>
      </c>
      <c r="Q21" s="65" t="s">
        <v>105</v>
      </c>
      <c r="R21" s="62" t="s">
        <v>27</v>
      </c>
    </row>
    <row r="22" ht="49" customHeight="1" spans="1:18">
      <c r="A22" s="16"/>
      <c r="B22" s="12"/>
      <c r="C22" s="13" t="s">
        <v>106</v>
      </c>
      <c r="D22" s="13" t="s">
        <v>101</v>
      </c>
      <c r="E22" s="13" t="s">
        <v>101</v>
      </c>
      <c r="F22" s="13" t="s">
        <v>102</v>
      </c>
      <c r="G22" s="13" t="s">
        <v>64</v>
      </c>
      <c r="H22" s="30" t="s">
        <v>107</v>
      </c>
      <c r="I22" s="12" t="s">
        <v>43</v>
      </c>
      <c r="J22" s="39">
        <v>150</v>
      </c>
      <c r="K22" s="39"/>
      <c r="L22" s="41"/>
      <c r="M22" s="41">
        <v>150</v>
      </c>
      <c r="N22" s="39"/>
      <c r="O22" s="39"/>
      <c r="P22" s="39"/>
      <c r="Q22" s="31" t="s">
        <v>108</v>
      </c>
      <c r="R22" s="62" t="s">
        <v>27</v>
      </c>
    </row>
    <row r="23" ht="43" customHeight="1" spans="1:18">
      <c r="A23" s="12">
        <v>10</v>
      </c>
      <c r="B23" s="13" t="s">
        <v>109</v>
      </c>
      <c r="C23" s="13"/>
      <c r="D23" s="13" t="s">
        <v>110</v>
      </c>
      <c r="E23" s="13" t="s">
        <v>110</v>
      </c>
      <c r="F23" s="13" t="s">
        <v>111</v>
      </c>
      <c r="G23" s="13" t="s">
        <v>112</v>
      </c>
      <c r="H23" s="32" t="s">
        <v>113</v>
      </c>
      <c r="I23" s="12" t="s">
        <v>43</v>
      </c>
      <c r="J23" s="43">
        <f>SUM(K23:P23)</f>
        <v>600</v>
      </c>
      <c r="K23" s="43"/>
      <c r="L23" s="43"/>
      <c r="M23" s="43">
        <v>300</v>
      </c>
      <c r="N23" s="43"/>
      <c r="O23" s="43"/>
      <c r="P23" s="43">
        <v>300</v>
      </c>
      <c r="Q23" s="29" t="s">
        <v>114</v>
      </c>
      <c r="R23" s="62" t="s">
        <v>27</v>
      </c>
    </row>
    <row r="24" ht="41" customHeight="1" spans="1:18">
      <c r="A24" s="12">
        <v>11</v>
      </c>
      <c r="B24" s="18" t="s">
        <v>115</v>
      </c>
      <c r="C24" s="19"/>
      <c r="D24" s="13" t="s">
        <v>30</v>
      </c>
      <c r="E24" s="13" t="s">
        <v>30</v>
      </c>
      <c r="F24" s="13" t="s">
        <v>31</v>
      </c>
      <c r="G24" s="13" t="s">
        <v>116</v>
      </c>
      <c r="H24" s="33" t="s">
        <v>117</v>
      </c>
      <c r="I24" s="12" t="s">
        <v>118</v>
      </c>
      <c r="J24" s="39">
        <v>600</v>
      </c>
      <c r="K24" s="44"/>
      <c r="L24" s="45"/>
      <c r="M24" s="45"/>
      <c r="N24" s="45"/>
      <c r="O24" s="39">
        <v>300</v>
      </c>
      <c r="P24" s="39">
        <v>300</v>
      </c>
      <c r="Q24" s="66" t="s">
        <v>119</v>
      </c>
      <c r="R24" s="13" t="s">
        <v>27</v>
      </c>
    </row>
    <row r="25" ht="55" customHeight="1" spans="1:18">
      <c r="A25" s="12">
        <v>12</v>
      </c>
      <c r="B25" s="18" t="s">
        <v>120</v>
      </c>
      <c r="C25" s="19"/>
      <c r="D25" s="13" t="s">
        <v>121</v>
      </c>
      <c r="E25" s="13" t="s">
        <v>121</v>
      </c>
      <c r="F25" s="13" t="s">
        <v>122</v>
      </c>
      <c r="G25" s="13" t="s">
        <v>123</v>
      </c>
      <c r="H25" s="33" t="s">
        <v>124</v>
      </c>
      <c r="I25" s="12" t="s">
        <v>118</v>
      </c>
      <c r="J25" s="39">
        <v>600</v>
      </c>
      <c r="K25" s="46"/>
      <c r="L25" s="46"/>
      <c r="M25" s="46"/>
      <c r="N25" s="46"/>
      <c r="O25" s="39">
        <v>300</v>
      </c>
      <c r="P25" s="39">
        <v>300</v>
      </c>
      <c r="Q25" s="30" t="s">
        <v>125</v>
      </c>
      <c r="R25" s="13" t="s">
        <v>27</v>
      </c>
    </row>
    <row r="26" ht="48" customHeight="1" spans="1:18">
      <c r="A26" s="12">
        <v>13</v>
      </c>
      <c r="B26" s="18" t="s">
        <v>126</v>
      </c>
      <c r="C26" s="19"/>
      <c r="D26" s="13" t="s">
        <v>30</v>
      </c>
      <c r="E26" s="13" t="s">
        <v>30</v>
      </c>
      <c r="F26" s="13" t="s">
        <v>31</v>
      </c>
      <c r="G26" s="13" t="s">
        <v>127</v>
      </c>
      <c r="H26" s="33" t="s">
        <v>128</v>
      </c>
      <c r="I26" s="12" t="s">
        <v>118</v>
      </c>
      <c r="J26" s="39">
        <v>200</v>
      </c>
      <c r="K26" s="47"/>
      <c r="L26" s="47"/>
      <c r="M26" s="47"/>
      <c r="N26" s="47"/>
      <c r="O26" s="39">
        <v>100</v>
      </c>
      <c r="P26" s="39">
        <v>100</v>
      </c>
      <c r="Q26" s="30" t="s">
        <v>129</v>
      </c>
      <c r="R26" s="13" t="s">
        <v>27</v>
      </c>
    </row>
    <row r="27" ht="46" customHeight="1" spans="1:18">
      <c r="A27" s="12">
        <v>14</v>
      </c>
      <c r="B27" s="18" t="s">
        <v>130</v>
      </c>
      <c r="C27" s="19"/>
      <c r="D27" s="13" t="s">
        <v>101</v>
      </c>
      <c r="E27" s="13" t="s">
        <v>101</v>
      </c>
      <c r="F27" s="13" t="s">
        <v>102</v>
      </c>
      <c r="G27" s="13" t="s">
        <v>64</v>
      </c>
      <c r="H27" s="33" t="s">
        <v>131</v>
      </c>
      <c r="I27" s="12" t="s">
        <v>118</v>
      </c>
      <c r="J27" s="39">
        <v>200</v>
      </c>
      <c r="K27" s="47"/>
      <c r="L27" s="47"/>
      <c r="M27" s="47"/>
      <c r="N27" s="47"/>
      <c r="O27" s="39">
        <v>100</v>
      </c>
      <c r="P27" s="39">
        <v>100</v>
      </c>
      <c r="Q27" s="30" t="s">
        <v>132</v>
      </c>
      <c r="R27" s="13" t="s">
        <v>27</v>
      </c>
    </row>
    <row r="28" ht="41" customHeight="1" spans="1:18">
      <c r="A28" s="14">
        <v>15</v>
      </c>
      <c r="B28" s="12" t="s">
        <v>133</v>
      </c>
      <c r="C28" s="13" t="s">
        <v>134</v>
      </c>
      <c r="D28" s="13" t="s">
        <v>81</v>
      </c>
      <c r="E28" s="13" t="s">
        <v>81</v>
      </c>
      <c r="F28" s="13" t="s">
        <v>82</v>
      </c>
      <c r="G28" s="13" t="s">
        <v>57</v>
      </c>
      <c r="H28" s="30" t="s">
        <v>135</v>
      </c>
      <c r="I28" s="13" t="s">
        <v>136</v>
      </c>
      <c r="J28" s="48">
        <v>50</v>
      </c>
      <c r="K28" s="39">
        <v>50</v>
      </c>
      <c r="L28" s="39"/>
      <c r="M28" s="39"/>
      <c r="N28" s="39"/>
      <c r="O28" s="39"/>
      <c r="P28" s="39"/>
      <c r="Q28" s="32" t="s">
        <v>137</v>
      </c>
      <c r="R28" s="62" t="s">
        <v>27</v>
      </c>
    </row>
    <row r="29" ht="41" customHeight="1" spans="1:18">
      <c r="A29" s="17"/>
      <c r="B29" s="12"/>
      <c r="C29" s="13" t="s">
        <v>138</v>
      </c>
      <c r="D29" s="13" t="s">
        <v>81</v>
      </c>
      <c r="E29" s="13" t="s">
        <v>81</v>
      </c>
      <c r="F29" s="13" t="s">
        <v>82</v>
      </c>
      <c r="G29" s="13" t="s">
        <v>139</v>
      </c>
      <c r="H29" s="30" t="s">
        <v>140</v>
      </c>
      <c r="I29" s="13" t="s">
        <v>136</v>
      </c>
      <c r="J29" s="48">
        <v>200</v>
      </c>
      <c r="K29" s="39">
        <v>200</v>
      </c>
      <c r="L29" s="39"/>
      <c r="M29" s="39"/>
      <c r="N29" s="39"/>
      <c r="O29" s="39"/>
      <c r="P29" s="39"/>
      <c r="Q29" s="32" t="s">
        <v>141</v>
      </c>
      <c r="R29" s="62" t="s">
        <v>27</v>
      </c>
    </row>
    <row r="30" ht="45" customHeight="1" spans="1:18">
      <c r="A30" s="17"/>
      <c r="B30" s="12"/>
      <c r="C30" s="13" t="s">
        <v>142</v>
      </c>
      <c r="D30" s="13" t="s">
        <v>81</v>
      </c>
      <c r="E30" s="13" t="s">
        <v>110</v>
      </c>
      <c r="F30" s="13" t="s">
        <v>111</v>
      </c>
      <c r="G30" s="13" t="s">
        <v>143</v>
      </c>
      <c r="H30" s="30" t="s">
        <v>144</v>
      </c>
      <c r="I30" s="13" t="s">
        <v>43</v>
      </c>
      <c r="J30" s="48">
        <v>300</v>
      </c>
      <c r="K30" s="39"/>
      <c r="L30" s="39"/>
      <c r="M30" s="48">
        <v>300</v>
      </c>
      <c r="N30" s="39"/>
      <c r="O30" s="39"/>
      <c r="P30" s="39"/>
      <c r="Q30" s="32" t="s">
        <v>145</v>
      </c>
      <c r="R30" s="62" t="s">
        <v>27</v>
      </c>
    </row>
    <row r="31" ht="42" customHeight="1" spans="1:18">
      <c r="A31" s="17"/>
      <c r="B31" s="12"/>
      <c r="C31" s="12" t="s">
        <v>146</v>
      </c>
      <c r="D31" s="13" t="s">
        <v>81</v>
      </c>
      <c r="E31" s="12" t="s">
        <v>121</v>
      </c>
      <c r="F31" s="13" t="s">
        <v>122</v>
      </c>
      <c r="G31" s="12" t="s">
        <v>147</v>
      </c>
      <c r="H31" s="31" t="s">
        <v>148</v>
      </c>
      <c r="I31" s="13" t="s">
        <v>43</v>
      </c>
      <c r="J31" s="49">
        <v>100</v>
      </c>
      <c r="K31" s="39"/>
      <c r="L31" s="39"/>
      <c r="M31" s="42">
        <v>100</v>
      </c>
      <c r="N31" s="39"/>
      <c r="O31" s="39"/>
      <c r="P31" s="39"/>
      <c r="Q31" s="30" t="s">
        <v>149</v>
      </c>
      <c r="R31" s="62" t="s">
        <v>27</v>
      </c>
    </row>
    <row r="32" ht="47" customHeight="1" spans="1:18">
      <c r="A32" s="17"/>
      <c r="B32" s="12"/>
      <c r="C32" s="12" t="s">
        <v>150</v>
      </c>
      <c r="D32" s="13" t="s">
        <v>81</v>
      </c>
      <c r="E32" s="12" t="s">
        <v>151</v>
      </c>
      <c r="F32" s="13" t="s">
        <v>152</v>
      </c>
      <c r="G32" s="12" t="s">
        <v>153</v>
      </c>
      <c r="H32" s="31" t="s">
        <v>154</v>
      </c>
      <c r="I32" s="13" t="s">
        <v>43</v>
      </c>
      <c r="J32" s="49">
        <v>50</v>
      </c>
      <c r="K32" s="39"/>
      <c r="L32" s="39"/>
      <c r="M32" s="42">
        <v>50</v>
      </c>
      <c r="N32" s="39"/>
      <c r="O32" s="39"/>
      <c r="P32" s="39"/>
      <c r="Q32" s="32" t="s">
        <v>155</v>
      </c>
      <c r="R32" s="62" t="s">
        <v>27</v>
      </c>
    </row>
    <row r="33" ht="52" customHeight="1" spans="1:18">
      <c r="A33" s="16"/>
      <c r="B33" s="12"/>
      <c r="C33" s="13" t="s">
        <v>156</v>
      </c>
      <c r="D33" s="13" t="s">
        <v>81</v>
      </c>
      <c r="E33" s="13" t="s">
        <v>157</v>
      </c>
      <c r="F33" s="13" t="s">
        <v>158</v>
      </c>
      <c r="G33" s="13" t="s">
        <v>159</v>
      </c>
      <c r="H33" s="30" t="s">
        <v>160</v>
      </c>
      <c r="I33" s="13" t="s">
        <v>43</v>
      </c>
      <c r="J33" s="49">
        <v>300</v>
      </c>
      <c r="K33" s="39"/>
      <c r="L33" s="39"/>
      <c r="M33" s="48">
        <v>300</v>
      </c>
      <c r="N33" s="39"/>
      <c r="O33" s="39"/>
      <c r="P33" s="39"/>
      <c r="Q33" s="32" t="s">
        <v>161</v>
      </c>
      <c r="R33" s="62" t="s">
        <v>27</v>
      </c>
    </row>
    <row r="34" ht="57" customHeight="1" spans="1:18">
      <c r="A34" s="12">
        <v>16</v>
      </c>
      <c r="B34" s="13" t="s">
        <v>162</v>
      </c>
      <c r="C34" s="13"/>
      <c r="D34" s="12" t="s">
        <v>163</v>
      </c>
      <c r="E34" s="12" t="s">
        <v>110</v>
      </c>
      <c r="F34" s="13" t="s">
        <v>111</v>
      </c>
      <c r="G34" s="13" t="s">
        <v>164</v>
      </c>
      <c r="H34" s="30" t="s">
        <v>165</v>
      </c>
      <c r="I34" s="12" t="s">
        <v>34</v>
      </c>
      <c r="J34" s="39">
        <v>26.2</v>
      </c>
      <c r="K34" s="39">
        <v>26.2</v>
      </c>
      <c r="L34" s="41"/>
      <c r="M34" s="41"/>
      <c r="N34" s="39"/>
      <c r="O34" s="39"/>
      <c r="P34" s="39"/>
      <c r="Q34" s="29" t="s">
        <v>166</v>
      </c>
      <c r="R34" s="62" t="s">
        <v>27</v>
      </c>
    </row>
    <row r="35" ht="69" customHeight="1" spans="1:18">
      <c r="A35" s="12">
        <v>17</v>
      </c>
      <c r="B35" s="20" t="s">
        <v>167</v>
      </c>
      <c r="C35" s="20"/>
      <c r="D35" s="13" t="s">
        <v>168</v>
      </c>
      <c r="E35" s="13" t="s">
        <v>157</v>
      </c>
      <c r="F35" s="13" t="s">
        <v>158</v>
      </c>
      <c r="G35" s="13" t="s">
        <v>169</v>
      </c>
      <c r="H35" s="32" t="s">
        <v>170</v>
      </c>
      <c r="I35" s="12" t="s">
        <v>34</v>
      </c>
      <c r="J35" s="42">
        <v>185</v>
      </c>
      <c r="K35" s="42">
        <v>185</v>
      </c>
      <c r="L35" s="41"/>
      <c r="M35" s="41"/>
      <c r="N35" s="39"/>
      <c r="O35" s="39"/>
      <c r="P35" s="39"/>
      <c r="Q35" s="67" t="s">
        <v>171</v>
      </c>
      <c r="R35" s="62" t="s">
        <v>27</v>
      </c>
    </row>
    <row r="36" ht="47" customHeight="1" spans="1:18">
      <c r="A36" s="12">
        <v>18</v>
      </c>
      <c r="B36" s="12" t="s">
        <v>172</v>
      </c>
      <c r="C36" s="12"/>
      <c r="D36" s="12" t="s">
        <v>110</v>
      </c>
      <c r="E36" s="12" t="s">
        <v>110</v>
      </c>
      <c r="F36" s="12" t="s">
        <v>111</v>
      </c>
      <c r="G36" s="12" t="s">
        <v>173</v>
      </c>
      <c r="H36" s="31" t="s">
        <v>174</v>
      </c>
      <c r="I36" s="12" t="s">
        <v>34</v>
      </c>
      <c r="J36" s="39">
        <v>20</v>
      </c>
      <c r="K36" s="39">
        <v>20</v>
      </c>
      <c r="L36" s="39"/>
      <c r="M36" s="39"/>
      <c r="N36" s="39"/>
      <c r="O36" s="39"/>
      <c r="P36" s="39"/>
      <c r="Q36" s="29" t="s">
        <v>175</v>
      </c>
      <c r="R36" s="62" t="s">
        <v>27</v>
      </c>
    </row>
    <row r="37" ht="42" customHeight="1" spans="1:18">
      <c r="A37" s="12">
        <v>19</v>
      </c>
      <c r="B37" s="13" t="s">
        <v>176</v>
      </c>
      <c r="C37" s="13"/>
      <c r="D37" s="13" t="s">
        <v>101</v>
      </c>
      <c r="E37" s="13" t="s">
        <v>101</v>
      </c>
      <c r="F37" s="13" t="s">
        <v>102</v>
      </c>
      <c r="G37" s="13" t="s">
        <v>177</v>
      </c>
      <c r="H37" s="30" t="s">
        <v>178</v>
      </c>
      <c r="I37" s="12" t="s">
        <v>34</v>
      </c>
      <c r="J37" s="42">
        <v>100</v>
      </c>
      <c r="K37" s="42">
        <v>100</v>
      </c>
      <c r="L37" s="41"/>
      <c r="M37" s="41"/>
      <c r="N37" s="39"/>
      <c r="O37" s="39"/>
      <c r="P37" s="39"/>
      <c r="Q37" s="31" t="s">
        <v>179</v>
      </c>
      <c r="R37" s="62" t="s">
        <v>27</v>
      </c>
    </row>
    <row r="38" ht="45" customHeight="1" spans="1:18">
      <c r="A38" s="12">
        <v>20</v>
      </c>
      <c r="B38" s="13" t="s">
        <v>180</v>
      </c>
      <c r="C38" s="13"/>
      <c r="D38" s="13" t="s">
        <v>157</v>
      </c>
      <c r="E38" s="13" t="s">
        <v>157</v>
      </c>
      <c r="F38" s="13" t="s">
        <v>158</v>
      </c>
      <c r="G38" s="13" t="s">
        <v>181</v>
      </c>
      <c r="H38" s="30" t="s">
        <v>182</v>
      </c>
      <c r="I38" s="50" t="s">
        <v>118</v>
      </c>
      <c r="J38" s="42">
        <v>104</v>
      </c>
      <c r="K38" s="42">
        <v>104</v>
      </c>
      <c r="L38" s="51"/>
      <c r="M38" s="51"/>
      <c r="N38" s="51"/>
      <c r="O38" s="51"/>
      <c r="P38" s="51"/>
      <c r="Q38" s="30" t="s">
        <v>183</v>
      </c>
      <c r="R38" s="35" t="s">
        <v>27</v>
      </c>
    </row>
    <row r="39" ht="45" customHeight="1" spans="1:18">
      <c r="A39" s="12">
        <v>21</v>
      </c>
      <c r="B39" s="13" t="s">
        <v>184</v>
      </c>
      <c r="C39" s="13"/>
      <c r="D39" s="13" t="s">
        <v>185</v>
      </c>
      <c r="E39" s="13" t="s">
        <v>185</v>
      </c>
      <c r="F39" s="13" t="s">
        <v>186</v>
      </c>
      <c r="G39" s="13" t="s">
        <v>153</v>
      </c>
      <c r="H39" s="30" t="s">
        <v>187</v>
      </c>
      <c r="I39" s="12" t="s">
        <v>34</v>
      </c>
      <c r="J39" s="42">
        <v>70</v>
      </c>
      <c r="K39" s="42">
        <v>70</v>
      </c>
      <c r="L39" s="39"/>
      <c r="M39" s="39"/>
      <c r="N39" s="39"/>
      <c r="O39" s="39"/>
      <c r="P39" s="39"/>
      <c r="Q39" s="29" t="s">
        <v>188</v>
      </c>
      <c r="R39" s="62" t="s">
        <v>27</v>
      </c>
    </row>
    <row r="40" ht="49" customHeight="1" spans="1:18">
      <c r="A40" s="12">
        <v>22</v>
      </c>
      <c r="B40" s="12" t="s">
        <v>189</v>
      </c>
      <c r="C40" s="12"/>
      <c r="D40" s="12" t="s">
        <v>190</v>
      </c>
      <c r="E40" s="12" t="s">
        <v>190</v>
      </c>
      <c r="F40" s="12" t="s">
        <v>191</v>
      </c>
      <c r="G40" s="12" t="s">
        <v>192</v>
      </c>
      <c r="H40" s="31" t="s">
        <v>193</v>
      </c>
      <c r="I40" s="12" t="s">
        <v>34</v>
      </c>
      <c r="J40" s="39">
        <v>10</v>
      </c>
      <c r="K40" s="39">
        <v>10</v>
      </c>
      <c r="L40" s="41"/>
      <c r="M40" s="41"/>
      <c r="N40" s="39"/>
      <c r="O40" s="39"/>
      <c r="P40" s="39"/>
      <c r="Q40" s="29" t="s">
        <v>194</v>
      </c>
      <c r="R40" s="62" t="s">
        <v>27</v>
      </c>
    </row>
    <row r="41" ht="52" customHeight="1" spans="1:18">
      <c r="A41" s="12">
        <v>23</v>
      </c>
      <c r="B41" s="13" t="s">
        <v>195</v>
      </c>
      <c r="C41" s="13"/>
      <c r="D41" s="12" t="s">
        <v>190</v>
      </c>
      <c r="E41" s="12" t="s">
        <v>190</v>
      </c>
      <c r="F41" s="12" t="s">
        <v>191</v>
      </c>
      <c r="G41" s="13" t="s">
        <v>57</v>
      </c>
      <c r="H41" s="30" t="s">
        <v>196</v>
      </c>
      <c r="I41" s="12" t="s">
        <v>85</v>
      </c>
      <c r="J41" s="39">
        <v>65</v>
      </c>
      <c r="K41" s="39">
        <v>65</v>
      </c>
      <c r="L41" s="39"/>
      <c r="M41" s="39"/>
      <c r="N41" s="39"/>
      <c r="O41" s="39"/>
      <c r="P41" s="39"/>
      <c r="Q41" s="29" t="s">
        <v>197</v>
      </c>
      <c r="R41" s="62" t="s">
        <v>27</v>
      </c>
    </row>
    <row r="42" ht="41" customHeight="1" spans="1:18">
      <c r="A42" s="12">
        <v>24</v>
      </c>
      <c r="B42" s="12" t="s">
        <v>198</v>
      </c>
      <c r="C42" s="12"/>
      <c r="D42" s="12" t="s">
        <v>47</v>
      </c>
      <c r="E42" s="12" t="s">
        <v>47</v>
      </c>
      <c r="F42" s="12" t="s">
        <v>48</v>
      </c>
      <c r="G42" s="12" t="s">
        <v>139</v>
      </c>
      <c r="H42" s="31" t="s">
        <v>199</v>
      </c>
      <c r="I42" s="12" t="s">
        <v>34</v>
      </c>
      <c r="J42" s="52">
        <v>711</v>
      </c>
      <c r="K42" s="52"/>
      <c r="L42" s="39"/>
      <c r="M42" s="39"/>
      <c r="N42" s="39">
        <v>711</v>
      </c>
      <c r="O42" s="39"/>
      <c r="P42" s="39"/>
      <c r="Q42" s="31" t="s">
        <v>200</v>
      </c>
      <c r="R42" s="62" t="s">
        <v>27</v>
      </c>
    </row>
    <row r="43" ht="43" customHeight="1" spans="1:18">
      <c r="A43" s="12">
        <v>25</v>
      </c>
      <c r="B43" s="13" t="s">
        <v>201</v>
      </c>
      <c r="C43" s="13"/>
      <c r="D43" s="13" t="s">
        <v>81</v>
      </c>
      <c r="E43" s="13" t="s">
        <v>81</v>
      </c>
      <c r="F43" s="13" t="s">
        <v>82</v>
      </c>
      <c r="G43" s="13" t="s">
        <v>57</v>
      </c>
      <c r="H43" s="30" t="s">
        <v>202</v>
      </c>
      <c r="I43" s="12" t="s">
        <v>85</v>
      </c>
      <c r="J43" s="39">
        <v>219.5</v>
      </c>
      <c r="K43" s="39">
        <v>219.5</v>
      </c>
      <c r="L43" s="39"/>
      <c r="M43" s="39"/>
      <c r="N43" s="39"/>
      <c r="O43" s="39"/>
      <c r="P43" s="39"/>
      <c r="Q43" s="29" t="s">
        <v>203</v>
      </c>
      <c r="R43" s="62" t="s">
        <v>27</v>
      </c>
    </row>
    <row r="44" ht="50" customHeight="1" spans="1:18">
      <c r="A44" s="12">
        <v>26</v>
      </c>
      <c r="B44" s="13" t="s">
        <v>204</v>
      </c>
      <c r="C44" s="13"/>
      <c r="D44" s="13" t="s">
        <v>101</v>
      </c>
      <c r="E44" s="13" t="s">
        <v>101</v>
      </c>
      <c r="F44" s="13" t="s">
        <v>102</v>
      </c>
      <c r="G44" s="13" t="s">
        <v>205</v>
      </c>
      <c r="H44" s="30" t="s">
        <v>206</v>
      </c>
      <c r="I44" s="50" t="s">
        <v>207</v>
      </c>
      <c r="J44" s="53">
        <v>40</v>
      </c>
      <c r="K44" s="54">
        <v>40</v>
      </c>
      <c r="L44" s="51"/>
      <c r="M44" s="51"/>
      <c r="N44" s="51"/>
      <c r="O44" s="51"/>
      <c r="P44" s="51"/>
      <c r="Q44" s="32" t="s">
        <v>208</v>
      </c>
      <c r="R44" s="62" t="s">
        <v>27</v>
      </c>
    </row>
    <row r="45" ht="48" customHeight="1" spans="1:18">
      <c r="A45" s="12">
        <v>27</v>
      </c>
      <c r="B45" s="13" t="s">
        <v>209</v>
      </c>
      <c r="C45" s="13"/>
      <c r="D45" s="13" t="s">
        <v>47</v>
      </c>
      <c r="E45" s="13" t="s">
        <v>47</v>
      </c>
      <c r="F45" s="13" t="s">
        <v>48</v>
      </c>
      <c r="G45" s="13" t="s">
        <v>210</v>
      </c>
      <c r="H45" s="30" t="s">
        <v>211</v>
      </c>
      <c r="I45" s="12" t="s">
        <v>34</v>
      </c>
      <c r="J45" s="39">
        <v>56</v>
      </c>
      <c r="K45" s="39">
        <v>56</v>
      </c>
      <c r="L45" s="39"/>
      <c r="M45" s="39"/>
      <c r="N45" s="39"/>
      <c r="O45" s="39"/>
      <c r="P45" s="39"/>
      <c r="Q45" s="31" t="s">
        <v>212</v>
      </c>
      <c r="R45" s="62" t="s">
        <v>213</v>
      </c>
    </row>
    <row r="46" ht="42" customHeight="1" spans="1:18">
      <c r="A46" s="12">
        <v>28</v>
      </c>
      <c r="B46" s="21" t="s">
        <v>214</v>
      </c>
      <c r="C46" s="21"/>
      <c r="D46" s="13" t="s">
        <v>151</v>
      </c>
      <c r="E46" s="13" t="s">
        <v>151</v>
      </c>
      <c r="F46" s="13" t="s">
        <v>152</v>
      </c>
      <c r="G46" s="13" t="s">
        <v>215</v>
      </c>
      <c r="H46" s="30" t="s">
        <v>216</v>
      </c>
      <c r="I46" s="13" t="s">
        <v>118</v>
      </c>
      <c r="J46" s="53">
        <v>18</v>
      </c>
      <c r="K46" s="48"/>
      <c r="L46" s="55"/>
      <c r="M46" s="53"/>
      <c r="N46" s="53"/>
      <c r="O46" s="53"/>
      <c r="P46" s="53">
        <v>18</v>
      </c>
      <c r="Q46" s="32" t="s">
        <v>217</v>
      </c>
      <c r="R46" s="35" t="s">
        <v>218</v>
      </c>
    </row>
    <row r="47" ht="45" customHeight="1" spans="1:18">
      <c r="A47" s="22" t="s">
        <v>219</v>
      </c>
      <c r="B47" s="23" t="s">
        <v>220</v>
      </c>
      <c r="C47" s="23"/>
      <c r="D47" s="23"/>
      <c r="E47" s="23"/>
      <c r="F47" s="23"/>
      <c r="G47" s="23"/>
      <c r="H47" s="34"/>
      <c r="I47" s="23"/>
      <c r="J47" s="56">
        <f>SUM(J48:J66)</f>
        <v>5153.4</v>
      </c>
      <c r="K47" s="56">
        <f t="shared" ref="K47:P47" si="4">SUM(K48:K66)</f>
        <v>1090.4</v>
      </c>
      <c r="L47" s="56">
        <f t="shared" si="4"/>
        <v>3350</v>
      </c>
      <c r="M47" s="56">
        <f t="shared" si="4"/>
        <v>0</v>
      </c>
      <c r="N47" s="56">
        <f t="shared" si="4"/>
        <v>606</v>
      </c>
      <c r="O47" s="56">
        <f t="shared" si="4"/>
        <v>0</v>
      </c>
      <c r="P47" s="56">
        <f t="shared" si="4"/>
        <v>107</v>
      </c>
      <c r="Q47" s="31"/>
      <c r="R47" s="62"/>
    </row>
    <row r="48" ht="42" customHeight="1" spans="1:18">
      <c r="A48" s="12">
        <v>29</v>
      </c>
      <c r="B48" s="18" t="s">
        <v>221</v>
      </c>
      <c r="C48" s="24"/>
      <c r="D48" s="13" t="s">
        <v>157</v>
      </c>
      <c r="E48" s="13" t="s">
        <v>157</v>
      </c>
      <c r="F48" s="13" t="s">
        <v>158</v>
      </c>
      <c r="G48" s="13" t="s">
        <v>222</v>
      </c>
      <c r="H48" s="30" t="s">
        <v>223</v>
      </c>
      <c r="I48" s="50" t="s">
        <v>207</v>
      </c>
      <c r="J48" s="42">
        <v>29.6</v>
      </c>
      <c r="K48" s="42">
        <v>29.6</v>
      </c>
      <c r="L48" s="51"/>
      <c r="M48" s="51"/>
      <c r="N48" s="51"/>
      <c r="O48" s="51"/>
      <c r="P48" s="51"/>
      <c r="Q48" s="30" t="s">
        <v>224</v>
      </c>
      <c r="R48" s="35" t="s">
        <v>27</v>
      </c>
    </row>
    <row r="49" ht="47" customHeight="1" spans="1:18">
      <c r="A49" s="12">
        <v>30</v>
      </c>
      <c r="B49" s="13" t="s">
        <v>225</v>
      </c>
      <c r="C49" s="13"/>
      <c r="D49" s="13" t="s">
        <v>226</v>
      </c>
      <c r="E49" s="13" t="s">
        <v>226</v>
      </c>
      <c r="F49" s="35" t="s">
        <v>227</v>
      </c>
      <c r="G49" s="13" t="s">
        <v>57</v>
      </c>
      <c r="H49" s="30" t="s">
        <v>228</v>
      </c>
      <c r="I49" s="12" t="s">
        <v>85</v>
      </c>
      <c r="J49" s="39">
        <v>271</v>
      </c>
      <c r="K49" s="39">
        <v>271</v>
      </c>
      <c r="L49" s="39"/>
      <c r="M49" s="39"/>
      <c r="N49" s="39"/>
      <c r="O49" s="39"/>
      <c r="P49" s="39"/>
      <c r="Q49" s="31" t="s">
        <v>229</v>
      </c>
      <c r="R49" s="62" t="s">
        <v>218</v>
      </c>
    </row>
    <row r="50" ht="59" customHeight="1" spans="1:18">
      <c r="A50" s="12">
        <v>31</v>
      </c>
      <c r="B50" s="13" t="s">
        <v>230</v>
      </c>
      <c r="C50" s="13"/>
      <c r="D50" s="13" t="s">
        <v>185</v>
      </c>
      <c r="E50" s="13" t="s">
        <v>185</v>
      </c>
      <c r="F50" s="13" t="s">
        <v>186</v>
      </c>
      <c r="G50" s="13" t="s">
        <v>231</v>
      </c>
      <c r="H50" s="30" t="s">
        <v>232</v>
      </c>
      <c r="I50" s="12" t="s">
        <v>34</v>
      </c>
      <c r="J50" s="39">
        <v>350</v>
      </c>
      <c r="K50" s="39">
        <v>350</v>
      </c>
      <c r="L50" s="39"/>
      <c r="M50" s="39"/>
      <c r="N50" s="39"/>
      <c r="O50" s="39"/>
      <c r="P50" s="39"/>
      <c r="Q50" s="31" t="s">
        <v>233</v>
      </c>
      <c r="R50" s="62" t="s">
        <v>218</v>
      </c>
    </row>
    <row r="51" customFormat="1" ht="57" customHeight="1" spans="1:18">
      <c r="A51" s="12">
        <v>32</v>
      </c>
      <c r="B51" s="18" t="s">
        <v>234</v>
      </c>
      <c r="C51" s="19"/>
      <c r="D51" s="13" t="s">
        <v>110</v>
      </c>
      <c r="E51" s="13" t="s">
        <v>110</v>
      </c>
      <c r="F51" s="13" t="s">
        <v>111</v>
      </c>
      <c r="G51" s="13" t="s">
        <v>112</v>
      </c>
      <c r="H51" s="36" t="s">
        <v>235</v>
      </c>
      <c r="I51" s="12" t="s">
        <v>207</v>
      </c>
      <c r="J51" s="39">
        <v>39</v>
      </c>
      <c r="K51" s="39">
        <v>39</v>
      </c>
      <c r="L51" s="39"/>
      <c r="M51" s="39"/>
      <c r="N51" s="39"/>
      <c r="O51" s="39"/>
      <c r="P51" s="39"/>
      <c r="Q51" s="31" t="s">
        <v>236</v>
      </c>
      <c r="R51" s="62" t="s">
        <v>218</v>
      </c>
    </row>
    <row r="52" s="3" customFormat="1" ht="56" customHeight="1" spans="1:18">
      <c r="A52" s="12">
        <v>33</v>
      </c>
      <c r="B52" s="13" t="s">
        <v>237</v>
      </c>
      <c r="C52" s="13"/>
      <c r="D52" s="13" t="s">
        <v>110</v>
      </c>
      <c r="E52" s="13" t="s">
        <v>110</v>
      </c>
      <c r="F52" s="13" t="s">
        <v>111</v>
      </c>
      <c r="G52" s="13" t="s">
        <v>238</v>
      </c>
      <c r="H52" s="32" t="s">
        <v>239</v>
      </c>
      <c r="I52" s="50" t="s">
        <v>118</v>
      </c>
      <c r="J52" s="53">
        <v>55</v>
      </c>
      <c r="K52" s="53">
        <v>55</v>
      </c>
      <c r="L52" s="53"/>
      <c r="M52" s="53"/>
      <c r="N52" s="47"/>
      <c r="O52" s="47"/>
      <c r="P52" s="47"/>
      <c r="Q52" s="30" t="s">
        <v>240</v>
      </c>
      <c r="R52" s="35" t="s">
        <v>218</v>
      </c>
    </row>
    <row r="53" s="3" customFormat="1" ht="59" customHeight="1" spans="1:18">
      <c r="A53" s="12">
        <v>34</v>
      </c>
      <c r="B53" s="13" t="s">
        <v>241</v>
      </c>
      <c r="C53" s="13"/>
      <c r="D53" s="13" t="s">
        <v>121</v>
      </c>
      <c r="E53" s="13" t="s">
        <v>121</v>
      </c>
      <c r="F53" s="13" t="s">
        <v>122</v>
      </c>
      <c r="G53" s="13" t="s">
        <v>242</v>
      </c>
      <c r="H53" s="32" t="s">
        <v>243</v>
      </c>
      <c r="I53" s="20" t="s">
        <v>118</v>
      </c>
      <c r="J53" s="53">
        <v>35</v>
      </c>
      <c r="K53" s="53">
        <v>5</v>
      </c>
      <c r="L53" s="53"/>
      <c r="M53" s="53"/>
      <c r="N53" s="53"/>
      <c r="O53" s="53"/>
      <c r="P53" s="53">
        <v>30</v>
      </c>
      <c r="Q53" s="32" t="s">
        <v>244</v>
      </c>
      <c r="R53" s="35" t="s">
        <v>218</v>
      </c>
    </row>
    <row r="54" s="3" customFormat="1" ht="46" customHeight="1" spans="1:18">
      <c r="A54" s="12">
        <v>35</v>
      </c>
      <c r="B54" s="21" t="s">
        <v>245</v>
      </c>
      <c r="C54" s="21"/>
      <c r="D54" s="13" t="s">
        <v>151</v>
      </c>
      <c r="E54" s="13" t="s">
        <v>151</v>
      </c>
      <c r="F54" s="13" t="s">
        <v>152</v>
      </c>
      <c r="G54" s="13" t="s">
        <v>246</v>
      </c>
      <c r="H54" s="32" t="s">
        <v>247</v>
      </c>
      <c r="I54" s="20" t="s">
        <v>118</v>
      </c>
      <c r="J54" s="53">
        <v>32</v>
      </c>
      <c r="K54" s="53"/>
      <c r="L54" s="53"/>
      <c r="M54" s="53"/>
      <c r="N54" s="53"/>
      <c r="O54" s="53"/>
      <c r="P54" s="53">
        <v>32</v>
      </c>
      <c r="Q54" s="32" t="s">
        <v>244</v>
      </c>
      <c r="R54" s="35" t="s">
        <v>218</v>
      </c>
    </row>
    <row r="55" ht="42" customHeight="1" spans="1:18">
      <c r="A55" s="12">
        <v>36</v>
      </c>
      <c r="B55" s="21" t="s">
        <v>248</v>
      </c>
      <c r="C55" s="21"/>
      <c r="D55" s="13" t="s">
        <v>151</v>
      </c>
      <c r="E55" s="13" t="s">
        <v>151</v>
      </c>
      <c r="F55" s="13" t="s">
        <v>152</v>
      </c>
      <c r="G55" s="13" t="s">
        <v>231</v>
      </c>
      <c r="H55" s="30" t="s">
        <v>249</v>
      </c>
      <c r="I55" s="13" t="s">
        <v>118</v>
      </c>
      <c r="J55" s="53">
        <v>15</v>
      </c>
      <c r="K55" s="57"/>
      <c r="L55" s="55"/>
      <c r="M55" s="47"/>
      <c r="N55" s="47"/>
      <c r="O55" s="47"/>
      <c r="P55" s="54">
        <v>15</v>
      </c>
      <c r="Q55" s="32" t="s">
        <v>250</v>
      </c>
      <c r="R55" s="35" t="s">
        <v>218</v>
      </c>
    </row>
    <row r="56" s="3" customFormat="1" ht="50" customHeight="1" spans="1:18">
      <c r="A56" s="12">
        <v>37</v>
      </c>
      <c r="B56" s="21" t="s">
        <v>251</v>
      </c>
      <c r="C56" s="21"/>
      <c r="D56" s="13" t="s">
        <v>101</v>
      </c>
      <c r="E56" s="13" t="s">
        <v>101</v>
      </c>
      <c r="F56" s="13" t="s">
        <v>102</v>
      </c>
      <c r="G56" s="13" t="s">
        <v>252</v>
      </c>
      <c r="H56" s="30" t="s">
        <v>253</v>
      </c>
      <c r="I56" s="50" t="s">
        <v>118</v>
      </c>
      <c r="J56" s="53">
        <v>36</v>
      </c>
      <c r="K56" s="54">
        <v>36</v>
      </c>
      <c r="L56" s="51"/>
      <c r="M56" s="51"/>
      <c r="N56" s="51"/>
      <c r="O56" s="51"/>
      <c r="P56" s="51"/>
      <c r="Q56" s="32" t="s">
        <v>254</v>
      </c>
      <c r="R56" s="35" t="s">
        <v>218</v>
      </c>
    </row>
    <row r="57" s="3" customFormat="1" ht="50" customHeight="1" spans="1:18">
      <c r="A57" s="12">
        <v>38</v>
      </c>
      <c r="B57" s="13" t="s">
        <v>255</v>
      </c>
      <c r="C57" s="13"/>
      <c r="D57" s="13" t="s">
        <v>30</v>
      </c>
      <c r="E57" s="13" t="s">
        <v>30</v>
      </c>
      <c r="F57" s="13" t="s">
        <v>31</v>
      </c>
      <c r="G57" s="13" t="s">
        <v>256</v>
      </c>
      <c r="H57" s="30" t="s">
        <v>257</v>
      </c>
      <c r="I57" s="50" t="s">
        <v>118</v>
      </c>
      <c r="J57" s="53">
        <v>14</v>
      </c>
      <c r="K57" s="58">
        <v>14</v>
      </c>
      <c r="L57" s="51"/>
      <c r="M57" s="51"/>
      <c r="N57" s="51"/>
      <c r="O57" s="51"/>
      <c r="P57" s="51"/>
      <c r="Q57" s="30" t="s">
        <v>258</v>
      </c>
      <c r="R57" s="35" t="s">
        <v>218</v>
      </c>
    </row>
    <row r="58" s="3" customFormat="1" ht="57" customHeight="1" spans="1:18">
      <c r="A58" s="12">
        <v>39</v>
      </c>
      <c r="B58" s="18" t="s">
        <v>259</v>
      </c>
      <c r="C58" s="24"/>
      <c r="D58" s="13" t="s">
        <v>30</v>
      </c>
      <c r="E58" s="13" t="s">
        <v>30</v>
      </c>
      <c r="F58" s="13" t="s">
        <v>31</v>
      </c>
      <c r="G58" s="13" t="s">
        <v>260</v>
      </c>
      <c r="H58" s="30" t="s">
        <v>261</v>
      </c>
      <c r="I58" s="50" t="s">
        <v>118</v>
      </c>
      <c r="J58" s="53">
        <v>14</v>
      </c>
      <c r="K58" s="54">
        <v>14</v>
      </c>
      <c r="L58" s="51"/>
      <c r="M58" s="51"/>
      <c r="N58" s="51"/>
      <c r="O58" s="51"/>
      <c r="P58" s="51"/>
      <c r="Q58" s="30" t="s">
        <v>262</v>
      </c>
      <c r="R58" s="35" t="s">
        <v>218</v>
      </c>
    </row>
    <row r="59" ht="57" customHeight="1" spans="1:18">
      <c r="A59" s="12">
        <v>40</v>
      </c>
      <c r="B59" s="18" t="s">
        <v>263</v>
      </c>
      <c r="C59" s="24"/>
      <c r="D59" s="13" t="s">
        <v>30</v>
      </c>
      <c r="E59" s="13" t="s">
        <v>30</v>
      </c>
      <c r="F59" s="13" t="s">
        <v>31</v>
      </c>
      <c r="G59" s="13" t="s">
        <v>264</v>
      </c>
      <c r="H59" s="30" t="s">
        <v>265</v>
      </c>
      <c r="I59" s="50" t="s">
        <v>118</v>
      </c>
      <c r="J59" s="53">
        <v>36</v>
      </c>
      <c r="K59" s="54">
        <v>36</v>
      </c>
      <c r="L59" s="51"/>
      <c r="M59" s="51"/>
      <c r="N59" s="51"/>
      <c r="O59" s="51"/>
      <c r="P59" s="51"/>
      <c r="Q59" s="30" t="s">
        <v>266</v>
      </c>
      <c r="R59" s="35" t="s">
        <v>218</v>
      </c>
    </row>
    <row r="60" s="3" customFormat="1" ht="51" customHeight="1" spans="1:18">
      <c r="A60" s="12">
        <v>41</v>
      </c>
      <c r="B60" s="18" t="s">
        <v>267</v>
      </c>
      <c r="C60" s="24"/>
      <c r="D60" s="13" t="s">
        <v>268</v>
      </c>
      <c r="E60" s="13" t="s">
        <v>268</v>
      </c>
      <c r="F60" s="13" t="s">
        <v>269</v>
      </c>
      <c r="G60" s="13" t="s">
        <v>270</v>
      </c>
      <c r="H60" s="30" t="s">
        <v>271</v>
      </c>
      <c r="I60" s="50" t="s">
        <v>207</v>
      </c>
      <c r="J60" s="53">
        <v>55</v>
      </c>
      <c r="K60" s="54">
        <v>25</v>
      </c>
      <c r="L60" s="51"/>
      <c r="M60" s="51"/>
      <c r="N60" s="51"/>
      <c r="O60" s="51"/>
      <c r="P60" s="54">
        <v>30</v>
      </c>
      <c r="Q60" s="30" t="s">
        <v>272</v>
      </c>
      <c r="R60" s="35" t="s">
        <v>218</v>
      </c>
    </row>
    <row r="61" s="3" customFormat="1" ht="43" customHeight="1" spans="1:18">
      <c r="A61" s="12">
        <v>42</v>
      </c>
      <c r="B61" s="18" t="s">
        <v>273</v>
      </c>
      <c r="C61" s="24"/>
      <c r="D61" s="13" t="s">
        <v>268</v>
      </c>
      <c r="E61" s="13" t="s">
        <v>268</v>
      </c>
      <c r="F61" s="13" t="s">
        <v>269</v>
      </c>
      <c r="G61" s="13" t="s">
        <v>270</v>
      </c>
      <c r="H61" s="32" t="s">
        <v>274</v>
      </c>
      <c r="I61" s="50" t="s">
        <v>118</v>
      </c>
      <c r="J61" s="54">
        <v>25</v>
      </c>
      <c r="K61" s="54">
        <v>25</v>
      </c>
      <c r="L61" s="51"/>
      <c r="M61" s="51"/>
      <c r="N61" s="51"/>
      <c r="O61" s="51"/>
      <c r="P61" s="51"/>
      <c r="Q61" s="68" t="s">
        <v>275</v>
      </c>
      <c r="R61" s="35" t="s">
        <v>218</v>
      </c>
    </row>
    <row r="62" ht="65" customHeight="1" spans="1:18">
      <c r="A62" s="12">
        <v>43</v>
      </c>
      <c r="B62" s="13" t="s">
        <v>276</v>
      </c>
      <c r="C62" s="13"/>
      <c r="D62" s="25" t="s">
        <v>47</v>
      </c>
      <c r="E62" s="25" t="s">
        <v>47</v>
      </c>
      <c r="F62" s="25" t="s">
        <v>48</v>
      </c>
      <c r="G62" s="13" t="s">
        <v>242</v>
      </c>
      <c r="H62" s="30" t="s">
        <v>277</v>
      </c>
      <c r="I62" s="50" t="s">
        <v>118</v>
      </c>
      <c r="J62" s="54">
        <v>86.8</v>
      </c>
      <c r="K62" s="54">
        <v>86.8</v>
      </c>
      <c r="L62" s="51"/>
      <c r="M62" s="51"/>
      <c r="N62" s="51"/>
      <c r="O62" s="51"/>
      <c r="P62" s="51"/>
      <c r="Q62" s="30" t="s">
        <v>278</v>
      </c>
      <c r="R62" s="35" t="s">
        <v>218</v>
      </c>
    </row>
    <row r="63" ht="46" customHeight="1" spans="1:18">
      <c r="A63" s="12">
        <v>44</v>
      </c>
      <c r="B63" s="13" t="s">
        <v>279</v>
      </c>
      <c r="C63" s="13"/>
      <c r="D63" s="25" t="s">
        <v>47</v>
      </c>
      <c r="E63" s="25" t="s">
        <v>47</v>
      </c>
      <c r="F63" s="25" t="s">
        <v>48</v>
      </c>
      <c r="G63" s="13" t="s">
        <v>57</v>
      </c>
      <c r="H63" s="30" t="s">
        <v>280</v>
      </c>
      <c r="I63" s="50" t="s">
        <v>118</v>
      </c>
      <c r="J63" s="54">
        <v>104</v>
      </c>
      <c r="K63" s="54">
        <v>104</v>
      </c>
      <c r="L63" s="51"/>
      <c r="M63" s="51"/>
      <c r="N63" s="51"/>
      <c r="O63" s="51"/>
      <c r="P63" s="51"/>
      <c r="Q63" s="30" t="s">
        <v>281</v>
      </c>
      <c r="R63" s="35" t="s">
        <v>218</v>
      </c>
    </row>
    <row r="64" ht="118" customHeight="1" spans="1:18">
      <c r="A64" s="12">
        <v>45</v>
      </c>
      <c r="B64" s="12" t="s">
        <v>282</v>
      </c>
      <c r="C64" s="12"/>
      <c r="D64" s="12" t="s">
        <v>47</v>
      </c>
      <c r="E64" s="12" t="s">
        <v>47</v>
      </c>
      <c r="F64" s="12" t="s">
        <v>48</v>
      </c>
      <c r="G64" s="37" t="s">
        <v>283</v>
      </c>
      <c r="H64" s="29" t="s">
        <v>284</v>
      </c>
      <c r="I64" s="12" t="s">
        <v>34</v>
      </c>
      <c r="J64" s="39">
        <v>750</v>
      </c>
      <c r="K64" s="39"/>
      <c r="L64" s="39">
        <v>750</v>
      </c>
      <c r="M64" s="39"/>
      <c r="N64" s="39"/>
      <c r="O64" s="39"/>
      <c r="P64" s="39"/>
      <c r="Q64" s="31" t="s">
        <v>285</v>
      </c>
      <c r="R64" s="62" t="s">
        <v>218</v>
      </c>
    </row>
    <row r="65" ht="84" customHeight="1" spans="1:18">
      <c r="A65" s="12">
        <v>46</v>
      </c>
      <c r="B65" s="12" t="s">
        <v>286</v>
      </c>
      <c r="C65" s="12"/>
      <c r="D65" s="12" t="s">
        <v>47</v>
      </c>
      <c r="E65" s="12" t="s">
        <v>47</v>
      </c>
      <c r="F65" s="12" t="s">
        <v>48</v>
      </c>
      <c r="G65" s="12" t="s">
        <v>287</v>
      </c>
      <c r="H65" s="31" t="s">
        <v>288</v>
      </c>
      <c r="I65" s="12" t="s">
        <v>34</v>
      </c>
      <c r="J65" s="39">
        <v>2600</v>
      </c>
      <c r="K65" s="39"/>
      <c r="L65" s="39">
        <v>2600</v>
      </c>
      <c r="M65" s="39"/>
      <c r="N65" s="39"/>
      <c r="O65" s="39"/>
      <c r="P65" s="39"/>
      <c r="Q65" s="31" t="s">
        <v>289</v>
      </c>
      <c r="R65" s="62" t="s">
        <v>218</v>
      </c>
    </row>
    <row r="66" ht="46" customHeight="1" spans="1:18">
      <c r="A66" s="12">
        <v>47</v>
      </c>
      <c r="B66" s="71" t="s">
        <v>290</v>
      </c>
      <c r="C66" s="71"/>
      <c r="D66" s="12" t="s">
        <v>47</v>
      </c>
      <c r="E66" s="12" t="s">
        <v>47</v>
      </c>
      <c r="F66" s="12" t="s">
        <v>48</v>
      </c>
      <c r="G66" s="37" t="s">
        <v>291</v>
      </c>
      <c r="H66" s="31" t="s">
        <v>292</v>
      </c>
      <c r="I66" s="12" t="s">
        <v>34</v>
      </c>
      <c r="J66" s="39">
        <v>606</v>
      </c>
      <c r="K66" s="39"/>
      <c r="L66" s="39"/>
      <c r="M66" s="39"/>
      <c r="N66" s="39">
        <v>606</v>
      </c>
      <c r="O66" s="39"/>
      <c r="P66" s="39"/>
      <c r="Q66" s="31" t="s">
        <v>293</v>
      </c>
      <c r="R66" s="62" t="s">
        <v>218</v>
      </c>
    </row>
    <row r="67" ht="33" customHeight="1" spans="1:18">
      <c r="A67" s="22" t="s">
        <v>294</v>
      </c>
      <c r="B67" s="23" t="s">
        <v>295</v>
      </c>
      <c r="C67" s="23"/>
      <c r="D67" s="23"/>
      <c r="E67" s="23"/>
      <c r="F67" s="23"/>
      <c r="G67" s="23"/>
      <c r="H67" s="34"/>
      <c r="I67" s="23"/>
      <c r="J67" s="47">
        <f>SUM(J68:J74)</f>
        <v>972.1</v>
      </c>
      <c r="K67" s="47">
        <f t="shared" ref="J67:P67" si="5">SUM(K68:K74)</f>
        <v>972.1</v>
      </c>
      <c r="L67" s="47">
        <f t="shared" si="5"/>
        <v>0</v>
      </c>
      <c r="M67" s="47">
        <f t="shared" si="5"/>
        <v>0</v>
      </c>
      <c r="N67" s="47">
        <f t="shared" si="5"/>
        <v>0</v>
      </c>
      <c r="O67" s="47">
        <f t="shared" si="5"/>
        <v>0</v>
      </c>
      <c r="P67" s="47">
        <f t="shared" si="5"/>
        <v>0</v>
      </c>
      <c r="Q67" s="78"/>
      <c r="R67" s="62"/>
    </row>
    <row r="68" ht="45" customHeight="1" spans="1:18">
      <c r="A68" s="12">
        <v>48</v>
      </c>
      <c r="B68" s="13" t="s">
        <v>296</v>
      </c>
      <c r="C68" s="13"/>
      <c r="D68" s="13" t="s">
        <v>62</v>
      </c>
      <c r="E68" s="13" t="s">
        <v>62</v>
      </c>
      <c r="F68" s="13" t="s">
        <v>63</v>
      </c>
      <c r="G68" s="13" t="s">
        <v>57</v>
      </c>
      <c r="H68" s="30" t="s">
        <v>297</v>
      </c>
      <c r="I68" s="12" t="s">
        <v>85</v>
      </c>
      <c r="J68" s="39">
        <v>470</v>
      </c>
      <c r="K68" s="39">
        <v>470</v>
      </c>
      <c r="L68" s="39"/>
      <c r="M68" s="39"/>
      <c r="N68" s="47"/>
      <c r="O68" s="47"/>
      <c r="P68" s="47"/>
      <c r="Q68" s="31" t="s">
        <v>298</v>
      </c>
      <c r="R68" s="62" t="s">
        <v>295</v>
      </c>
    </row>
    <row r="69" ht="48" customHeight="1" spans="1:18">
      <c r="A69" s="12">
        <v>49</v>
      </c>
      <c r="B69" s="13" t="s">
        <v>299</v>
      </c>
      <c r="C69" s="13"/>
      <c r="D69" s="13" t="s">
        <v>62</v>
      </c>
      <c r="E69" s="13" t="s">
        <v>62</v>
      </c>
      <c r="F69" s="13" t="s">
        <v>63</v>
      </c>
      <c r="G69" s="13" t="s">
        <v>57</v>
      </c>
      <c r="H69" s="30" t="s">
        <v>300</v>
      </c>
      <c r="I69" s="12" t="s">
        <v>85</v>
      </c>
      <c r="J69" s="39">
        <v>237.6</v>
      </c>
      <c r="K69" s="42">
        <v>237.6</v>
      </c>
      <c r="L69" s="42"/>
      <c r="M69" s="42"/>
      <c r="N69" s="42"/>
      <c r="O69" s="42"/>
      <c r="P69" s="42"/>
      <c r="Q69" s="79" t="s">
        <v>301</v>
      </c>
      <c r="R69" s="62" t="s">
        <v>295</v>
      </c>
    </row>
    <row r="70" ht="37" customHeight="1" spans="1:18">
      <c r="A70" s="12">
        <v>50</v>
      </c>
      <c r="B70" s="13" t="s">
        <v>302</v>
      </c>
      <c r="C70" s="13"/>
      <c r="D70" s="13" t="s">
        <v>62</v>
      </c>
      <c r="E70" s="13" t="s">
        <v>62</v>
      </c>
      <c r="F70" s="12" t="s">
        <v>63</v>
      </c>
      <c r="G70" s="12" t="s">
        <v>57</v>
      </c>
      <c r="H70" s="31" t="s">
        <v>303</v>
      </c>
      <c r="I70" s="12" t="s">
        <v>85</v>
      </c>
      <c r="J70" s="42">
        <v>17.5</v>
      </c>
      <c r="K70" s="42">
        <v>17.5</v>
      </c>
      <c r="L70" s="41"/>
      <c r="M70" s="41"/>
      <c r="N70" s="39"/>
      <c r="O70" s="39"/>
      <c r="P70" s="39"/>
      <c r="Q70" s="79" t="s">
        <v>304</v>
      </c>
      <c r="R70" s="35" t="s">
        <v>295</v>
      </c>
    </row>
    <row r="71" ht="40" customHeight="1" spans="1:18">
      <c r="A71" s="12">
        <v>51</v>
      </c>
      <c r="B71" s="13" t="s">
        <v>305</v>
      </c>
      <c r="C71" s="13"/>
      <c r="D71" s="13" t="s">
        <v>62</v>
      </c>
      <c r="E71" s="13" t="s">
        <v>62</v>
      </c>
      <c r="F71" s="13" t="s">
        <v>63</v>
      </c>
      <c r="G71" s="13" t="s">
        <v>57</v>
      </c>
      <c r="H71" s="33" t="s">
        <v>306</v>
      </c>
      <c r="I71" s="12" t="s">
        <v>85</v>
      </c>
      <c r="J71" s="39">
        <v>174</v>
      </c>
      <c r="K71" s="42">
        <v>174</v>
      </c>
      <c r="L71" s="42"/>
      <c r="M71" s="42"/>
      <c r="N71" s="42"/>
      <c r="O71" s="42"/>
      <c r="P71" s="42"/>
      <c r="Q71" s="79" t="s">
        <v>307</v>
      </c>
      <c r="R71" s="62" t="s">
        <v>295</v>
      </c>
    </row>
    <row r="72" ht="48" customHeight="1" spans="1:18">
      <c r="A72" s="14">
        <v>52</v>
      </c>
      <c r="B72" s="72" t="s">
        <v>308</v>
      </c>
      <c r="C72" s="73"/>
      <c r="D72" s="13" t="s">
        <v>30</v>
      </c>
      <c r="E72" s="13" t="s">
        <v>30</v>
      </c>
      <c r="F72" s="13" t="s">
        <v>31</v>
      </c>
      <c r="G72" s="13" t="s">
        <v>30</v>
      </c>
      <c r="H72" s="33" t="s">
        <v>309</v>
      </c>
      <c r="I72" s="12" t="s">
        <v>207</v>
      </c>
      <c r="J72" s="39">
        <v>27</v>
      </c>
      <c r="K72" s="39">
        <v>27</v>
      </c>
      <c r="L72" s="42"/>
      <c r="M72" s="42"/>
      <c r="N72" s="42"/>
      <c r="O72" s="42"/>
      <c r="P72" s="42"/>
      <c r="Q72" s="79" t="s">
        <v>310</v>
      </c>
      <c r="R72" s="62" t="s">
        <v>295</v>
      </c>
    </row>
    <row r="73" ht="48" customHeight="1" spans="1:18">
      <c r="A73" s="17"/>
      <c r="B73" s="74"/>
      <c r="C73" s="75"/>
      <c r="D73" s="13" t="s">
        <v>121</v>
      </c>
      <c r="E73" s="13" t="s">
        <v>121</v>
      </c>
      <c r="F73" s="13" t="s">
        <v>122</v>
      </c>
      <c r="G73" s="13" t="s">
        <v>121</v>
      </c>
      <c r="H73" s="33" t="s">
        <v>309</v>
      </c>
      <c r="I73" s="12" t="s">
        <v>311</v>
      </c>
      <c r="J73" s="39">
        <v>16</v>
      </c>
      <c r="K73" s="42">
        <v>16</v>
      </c>
      <c r="L73" s="42"/>
      <c r="M73" s="42"/>
      <c r="N73" s="42"/>
      <c r="O73" s="42"/>
      <c r="P73" s="42"/>
      <c r="Q73" s="79" t="s">
        <v>310</v>
      </c>
      <c r="R73" s="62" t="s">
        <v>295</v>
      </c>
    </row>
    <row r="74" ht="43" customHeight="1" spans="1:18">
      <c r="A74" s="16"/>
      <c r="B74" s="76"/>
      <c r="C74" s="77"/>
      <c r="D74" s="13" t="s">
        <v>62</v>
      </c>
      <c r="E74" s="13" t="s">
        <v>62</v>
      </c>
      <c r="F74" s="13" t="s">
        <v>63</v>
      </c>
      <c r="G74" s="13" t="s">
        <v>62</v>
      </c>
      <c r="H74" s="33" t="s">
        <v>309</v>
      </c>
      <c r="I74" s="12" t="s">
        <v>85</v>
      </c>
      <c r="J74" s="39">
        <v>30</v>
      </c>
      <c r="K74" s="42">
        <v>30</v>
      </c>
      <c r="L74" s="42"/>
      <c r="M74" s="42"/>
      <c r="N74" s="42"/>
      <c r="O74" s="42"/>
      <c r="P74" s="42"/>
      <c r="Q74" s="79" t="s">
        <v>310</v>
      </c>
      <c r="R74" s="62" t="s">
        <v>295</v>
      </c>
    </row>
  </sheetData>
  <mergeCells count="83">
    <mergeCell ref="A1:R1"/>
    <mergeCell ref="Q2:R2"/>
    <mergeCell ref="J3:P3"/>
    <mergeCell ref="K4:L4"/>
    <mergeCell ref="M4:N4"/>
    <mergeCell ref="V4:W4"/>
    <mergeCell ref="X4:Y4"/>
    <mergeCell ref="B6:I6"/>
    <mergeCell ref="B7:I7"/>
    <mergeCell ref="B8:C8"/>
    <mergeCell ref="B9:C9"/>
    <mergeCell ref="B10:C10"/>
    <mergeCell ref="B13:C13"/>
    <mergeCell ref="B20:C20"/>
    <mergeCell ref="B23:C23"/>
    <mergeCell ref="B24:C24"/>
    <mergeCell ref="B25:C25"/>
    <mergeCell ref="B26:C26"/>
    <mergeCell ref="B27:C27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I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I67"/>
    <mergeCell ref="B68:C68"/>
    <mergeCell ref="B69:C69"/>
    <mergeCell ref="B70:C70"/>
    <mergeCell ref="B71:C71"/>
    <mergeCell ref="A3:A5"/>
    <mergeCell ref="A11:A12"/>
    <mergeCell ref="A14:A17"/>
    <mergeCell ref="A18:A19"/>
    <mergeCell ref="A21:A22"/>
    <mergeCell ref="A28:A33"/>
    <mergeCell ref="A72:A74"/>
    <mergeCell ref="B11:B12"/>
    <mergeCell ref="B14:B17"/>
    <mergeCell ref="B18:B19"/>
    <mergeCell ref="B21:B22"/>
    <mergeCell ref="B28:B33"/>
    <mergeCell ref="D3:D5"/>
    <mergeCell ref="E3:E5"/>
    <mergeCell ref="F3:F5"/>
    <mergeCell ref="G3:G5"/>
    <mergeCell ref="H3:H5"/>
    <mergeCell ref="I3:I5"/>
    <mergeCell ref="J4:J5"/>
    <mergeCell ref="Q3:Q5"/>
    <mergeCell ref="Q6:Q7"/>
    <mergeCell ref="R3:R5"/>
    <mergeCell ref="R6:R7"/>
    <mergeCell ref="U4:U5"/>
    <mergeCell ref="B3:C5"/>
    <mergeCell ref="B72:C74"/>
  </mergeCells>
  <dataValidations count="1">
    <dataValidation type="textLength" operator="between" allowBlank="1" showInputMessage="1" showErrorMessage="1" errorTitle="字数大于200字" error="请压缩字数" sqref="G64:H64" errorStyle="warning">
      <formula1>1</formula1>
      <formula2>200</formula2>
    </dataValidation>
  </dataValidations>
  <printOptions horizontalCentered="1"/>
  <pageMargins left="0.472222222222222" right="0.432638888888889" top="0.550694444444444" bottom="0.236111111111111" header="0.393055555555556" footer="0.511805555555556"/>
  <pageSetup paperSize="9" scale="50" fitToHeight="0" orientation="landscape" horizontalDpi="600"/>
  <headerFooter>
    <oddFooter>&amp;C第 &amp;P 页，共 &amp;N 页</oddFooter>
  </headerFooter>
  <rowBreaks count="4" manualBreakCount="4">
    <brk id="20" max="17" man="1"/>
    <brk id="36" max="17" man="1"/>
    <brk id="52" max="17" man="1"/>
    <brk id="6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sugon</cp:lastModifiedBy>
  <dcterms:created xsi:type="dcterms:W3CDTF">2017-07-09T01:52:00Z</dcterms:created>
  <cp:lastPrinted>2021-08-30T08:35:00Z</cp:lastPrinted>
  <dcterms:modified xsi:type="dcterms:W3CDTF">2025-01-08T17:17:01Z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2052-12.1.0.17900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BCC2684E4ED44C40B10AB8BE7B1C0DEA_13</vt:lpwstr>
  </property>
</Properties>
</file>