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Sheet1!$A$2:$R$73</definedName>
    <definedName name="_xlnm.Print_Area" localSheetId="0">Sheet1!$A$2:$R$72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<sst xmlns="http://schemas.openxmlformats.org/spreadsheetml/2006/main" count="602" uniqueCount="292">
  <si>
    <t>吉县2024年度衔接资金项目计划完成情况表</t>
  </si>
  <si>
    <t>序号</t>
  </si>
  <si>
    <t>项目名称</t>
  </si>
  <si>
    <t>项目主管
单位</t>
  </si>
  <si>
    <t>项目实施
单位</t>
  </si>
  <si>
    <t>责任人</t>
  </si>
  <si>
    <t>建设
地址</t>
  </si>
  <si>
    <t>主要建设内容</t>
  </si>
  <si>
    <t>开工及
完工时间</t>
  </si>
  <si>
    <t>投资(万元)</t>
  </si>
  <si>
    <t>衔接资金</t>
  </si>
  <si>
    <t>联农带农机制及绩效目标</t>
  </si>
  <si>
    <t>完工情况</t>
  </si>
  <si>
    <t>资金支付情况（万元）</t>
  </si>
  <si>
    <t>总投资</t>
  </si>
  <si>
    <t>中央</t>
  </si>
  <si>
    <t>省</t>
  </si>
  <si>
    <t>市</t>
  </si>
  <si>
    <t>县</t>
  </si>
  <si>
    <t>合计</t>
  </si>
  <si>
    <t>总占比</t>
  </si>
  <si>
    <t>省级</t>
  </si>
  <si>
    <t>市级</t>
  </si>
  <si>
    <t>县级</t>
  </si>
  <si>
    <t>一</t>
  </si>
  <si>
    <t>产业类</t>
  </si>
  <si>
    <t>2023年</t>
  </si>
  <si>
    <t>吉县吉昌镇苹果有机旱作现代高效示范园建设项目
（产业投资0151）</t>
  </si>
  <si>
    <t>吉县吉昌镇苹果有机旱作现代高效示范园建设项目</t>
  </si>
  <si>
    <t>吉昌镇</t>
  </si>
  <si>
    <t>杨亚丽</t>
  </si>
  <si>
    <t xml:space="preserve">吉昌镇
大田窝村柏凡头
丁家咀
上东村
东关村
</t>
  </si>
  <si>
    <t>购买苗木、水肥一体化、果园立架、保水防草等设施，共765亩。</t>
  </si>
  <si>
    <t>2024.03-2024.10</t>
  </si>
  <si>
    <t>建设“三新”现代高效示范园，带动约300户农户增收10%左右。</t>
  </si>
  <si>
    <t>已完工</t>
  </si>
  <si>
    <t>吉县吉昌镇谢悉村有机旱作苹果高新技术示范基地建设项目</t>
  </si>
  <si>
    <t>组织部</t>
  </si>
  <si>
    <t>吉昌镇
谢悉村</t>
  </si>
  <si>
    <t>购买苗木、水肥一体化、果园立架、保水防草等设施，共30亩。</t>
  </si>
  <si>
    <t>带动约10户农户就近就业增加收入，村集体年增收10万元左右。</t>
  </si>
  <si>
    <t>65</t>
  </si>
  <si>
    <t>2024年</t>
  </si>
  <si>
    <t>吉县吉昌镇山阳村有机旱作苹果高新技术示范基地建设项目</t>
  </si>
  <si>
    <t>吉昌镇
山阳村</t>
  </si>
  <si>
    <t>吉县屯里镇果蔬产业
发展项目
（产业投资0141）</t>
  </si>
  <si>
    <t>吉县屯里镇太度村苹果有机旱作现代高效示范园建设项目</t>
  </si>
  <si>
    <t>屯里镇</t>
  </si>
  <si>
    <t>郝艺博</t>
  </si>
  <si>
    <t>屯里镇
太度村</t>
  </si>
  <si>
    <t>购买苗木、水肥一体化、果园立架、保水防草等设施，共100亩。</t>
  </si>
  <si>
    <t>对提高苹果管理技术、产量、质量有很强的示范带动作用；生产销售环节可带动40余人务工增收。</t>
  </si>
  <si>
    <t>150</t>
  </si>
  <si>
    <t>吉县屯里镇五龙宫村、屯里村、桑峨村等蔬菜大棚项目</t>
  </si>
  <si>
    <t>屯里镇
五龙宫村屯里村
桑峨村
明珠村</t>
  </si>
  <si>
    <t>拟建设春秋大棚70个左右及附属设施、温室大棚4个左右及附属设施。</t>
  </si>
  <si>
    <t>可带动60余户群众增收，户均增收1.5万余元以上；蔬菜生产采收运输环节，至少可解决30余人务工增收。</t>
  </si>
  <si>
    <t>390</t>
  </si>
  <si>
    <t>吉县区域连片苹果有机旱作现代高效示范园建设项目
（产业投资0151）</t>
  </si>
  <si>
    <t>吉县壶口镇东城垣苹果有机旱作现代高效示范园建设项目</t>
  </si>
  <si>
    <t>果业中心</t>
  </si>
  <si>
    <t>党建明</t>
  </si>
  <si>
    <t>壶口镇
东城垣</t>
  </si>
  <si>
    <t>建设“三新”现代高效示范园，预计盛果期每亩增收10%。</t>
  </si>
  <si>
    <t>吉县柏山寺乡大庄村苹果有机旱作现代高效示范园建设项目</t>
  </si>
  <si>
    <t>柏山寺乡
大庄村</t>
  </si>
  <si>
    <t>吉县中垛乡马连滩村苹果有机旱作现代高效示范园建设项目</t>
  </si>
  <si>
    <t>中垛乡
马连滩村
下柏房村</t>
  </si>
  <si>
    <t>购买苗木、水肥一体化、果园立架、保水防草等设施，共290亩。</t>
  </si>
  <si>
    <t>435</t>
  </si>
  <si>
    <t>吉县车城乡车城村苹果有机旱作现代高效示范园建设项目</t>
  </si>
  <si>
    <t>车城乡
车城村</t>
  </si>
  <si>
    <t>吉县文城乡苹果有机旱作现代高效示范园建设项目
（产业投资0151）</t>
  </si>
  <si>
    <t>文城乡</t>
  </si>
  <si>
    <t>张开</t>
  </si>
  <si>
    <t>文城乡
南村
古贤村</t>
  </si>
  <si>
    <t>购买苗木、水肥一体化、果园立架、保水防草等设施，共260亩。</t>
  </si>
  <si>
    <t xml:space="preserve"> </t>
  </si>
  <si>
    <t>建设“三新”现代高效示范园，带动约100余户农户增收10%左右。</t>
  </si>
  <si>
    <t>吉县果园高效示范园水利灌溉配套工程项目
（产业投资0513）</t>
  </si>
  <si>
    <t>水利局</t>
  </si>
  <si>
    <t>李彦宗</t>
  </si>
  <si>
    <t>各乡镇</t>
  </si>
  <si>
    <t>维修水源工程，新建蓄水池，安装输水管道、田间出水口等设施。</t>
  </si>
  <si>
    <t>2024.03-2024.12</t>
  </si>
  <si>
    <t>保障6000余亩果园灌溉用水，可促进果树的增长，提升苹果产量和质量，带动1800余户果农增产增收10%左右。</t>
  </si>
  <si>
    <t>2104.238</t>
  </si>
  <si>
    <t>吉县屯里镇桑峨村陆基循环水养殖项目
（产业投资0412）</t>
  </si>
  <si>
    <t>农业农村局</t>
  </si>
  <si>
    <t>屯里镇
桑峨村</t>
  </si>
  <si>
    <t>建设保温大棚24个左右及其配套设备。</t>
  </si>
  <si>
    <t>2024.03-2024.11</t>
  </si>
  <si>
    <t>可带动20余户群众增收，户均增收2万余元以上；蔬菜生产采收运输环节，至少可解决10余人务工增收。</t>
  </si>
  <si>
    <t>吉县苹果全产业链建设-苹果授粉数智蜂箱采购项目
（产业投资0392）</t>
  </si>
  <si>
    <t>畜牧中心</t>
  </si>
  <si>
    <t>解力军</t>
  </si>
  <si>
    <t>壶口镇
社堤村片区及中垛乡中垛村片区</t>
  </si>
  <si>
    <t>购置数智蜂箱约800余台。</t>
  </si>
  <si>
    <t>项目完成后，可显著提高苹果的产量和质量，带动果农增产增收。</t>
  </si>
  <si>
    <t>429.84</t>
  </si>
  <si>
    <t>吉县文城乡农文旅融合休闲观光项目
（非产业投资9030）</t>
  </si>
  <si>
    <t>文旅局</t>
  </si>
  <si>
    <t>文城乡
文城村</t>
  </si>
  <si>
    <t>建设旅游、生态、文化、产业观光旅游等设施及配套。</t>
  </si>
  <si>
    <t>提高村民务工收入，促进农产品销售增收，带动区域经济全面发展。</t>
  </si>
  <si>
    <t>吉县壶口镇真村农文旅融合项目
（非产业投资9030）</t>
  </si>
  <si>
    <t>壶口镇</t>
  </si>
  <si>
    <t>杨慧贤</t>
  </si>
  <si>
    <t>壶口镇
真村</t>
  </si>
  <si>
    <t>带动300余户群众增收10％左右。</t>
  </si>
  <si>
    <t>吉县文城乡古贤村农文旅融合项目
（非产业投资9030）</t>
  </si>
  <si>
    <t>文城乡
古贤村</t>
  </si>
  <si>
    <t>带动100余户群众增收10％左右。</t>
  </si>
  <si>
    <t>吉县苹果产业链综合配套项目（续建）
（产业投资0519）</t>
  </si>
  <si>
    <t>王吉亮</t>
  </si>
  <si>
    <t>壶口镇
柏东村
社堤村
雷家庄村</t>
  </si>
  <si>
    <t>多肉产业培育基地、苹果智慧研学基地、产业授粉树栽植提升、苹果苗木冷藏库后续配套设备等。</t>
  </si>
  <si>
    <t>文城乡南村农文旅融合发展项目</t>
  </si>
  <si>
    <t>文城乡
南村</t>
  </si>
  <si>
    <t>民宿、产业观光、旅游配套等</t>
  </si>
  <si>
    <t>2024.08-2024.12</t>
  </si>
  <si>
    <t>带动20余户群众增收，每年每户增收约1万元。</t>
  </si>
  <si>
    <t>中垛乡白额村市级乡村振兴示范村创建项目
（续建）（产业投资5930）</t>
  </si>
  <si>
    <t>中垛乡</t>
  </si>
  <si>
    <t>李瑜亮</t>
  </si>
  <si>
    <t>中垛乡
白额村</t>
  </si>
  <si>
    <t>示范村后续提升配套设施。</t>
  </si>
  <si>
    <t>壮大村集体项目</t>
  </si>
  <si>
    <t>吉县屯里镇四村联建产业综合配套项目（屯里村、桑峨村、王家河村、明珠村）（非产业投资9030）</t>
  </si>
  <si>
    <t>建设产业综合配套项目，购置相关设备设施。</t>
  </si>
  <si>
    <t>在给沿线车辆、司机提供方的同时，还可带动10余户农户就近就业增加收入，联建村集体经济每年可增收3万元左右。</t>
  </si>
  <si>
    <t>吉县中垛乡多村联建标准化肉鸡养殖基地项目（南坪村、中垛村、三堠村、下柏房村）（产业投资0412）</t>
  </si>
  <si>
    <t>建设标准化鸡舍2栋，包括建设厂房、设施用房，购置鸡架等。</t>
  </si>
  <si>
    <t>带动40余名村民就业务工增加收入，增加集体经济收入70余万元。</t>
  </si>
  <si>
    <t xml:space="preserve">吉县吉昌镇农文旅融合项目
（产业投资0513）
</t>
  </si>
  <si>
    <t>吉昌镇
大田窝村</t>
  </si>
  <si>
    <t>建设生态旅游、产业观光等旅游配套设施。</t>
  </si>
  <si>
    <t>2024.07-2024.10</t>
  </si>
  <si>
    <t>吸纳农民务工，增加农民务工收入，促进农产品销售增收。</t>
  </si>
  <si>
    <t>吉县黄河大合唱生态写生基地项目（续建项目）</t>
  </si>
  <si>
    <t>壶口镇
陈家岭村</t>
  </si>
  <si>
    <t>运动产业基地建设。</t>
  </si>
  <si>
    <t>壮大集体经济，带动脱贫群众增收，促进农文旅体融合发展。</t>
  </si>
  <si>
    <t>吉县文城乡农业产业提升项目
（产业投资0513）</t>
  </si>
  <si>
    <t>吉县文城乡文城村艾草产业项目</t>
  </si>
  <si>
    <t>购买艾草种植加工设备，修建厂房等，土地平整约7000平米，种植艾草300亩。</t>
  </si>
  <si>
    <t>壮大集体经济，带动50余户脱贫群众务工增收。</t>
  </si>
  <si>
    <t>吉县文城乡土地平整
项目</t>
  </si>
  <si>
    <t>文城乡
有关村委</t>
  </si>
  <si>
    <t>土地平整200余亩。</t>
  </si>
  <si>
    <t>节约成本，提高效益，增加农民收入。</t>
  </si>
  <si>
    <t>吉县智慧果业发展项目
（产业投资0513）</t>
  </si>
  <si>
    <t>开发区</t>
  </si>
  <si>
    <t>采购设备及安装等。</t>
  </si>
  <si>
    <t>2024.07-2024.11</t>
  </si>
  <si>
    <t>智慧果园引用先进的农业技术和管理模式，采用先进的农机、劳工管理模式，预计盛果期每亩增收10%。</t>
  </si>
  <si>
    <t>吉县吉昌镇谢悉村少数民族扶持项目</t>
  </si>
  <si>
    <t>吉县吉昌镇辛村老果园改造项目</t>
  </si>
  <si>
    <t>统战部</t>
  </si>
  <si>
    <t>刘瑞香</t>
  </si>
  <si>
    <t>吉昌镇
辛村</t>
  </si>
  <si>
    <t>老果园改造平整土地70余亩。</t>
  </si>
  <si>
    <t>推广新品种，扩大新品种面积，增加特色产业产值。提升苹果知名度，吸纳劳动者务工就业，提高收入。</t>
  </si>
  <si>
    <t>吉县吉昌镇辛村田间路硬化项目</t>
  </si>
  <si>
    <t>果园田间路硬化1.5KM*2.5M。</t>
  </si>
  <si>
    <t>交通便利，方便苹果运输，机械操作，节省劳动力，节省成本，提质增效。</t>
  </si>
  <si>
    <t xml:space="preserve">吉县柏山寺乡官庄村以工代赈养殖基地建设项目
</t>
  </si>
  <si>
    <t>发改局</t>
  </si>
  <si>
    <t>柏山寺乡</t>
  </si>
  <si>
    <t>李哲</t>
  </si>
  <si>
    <t>柏山寺乡
官庄村</t>
  </si>
  <si>
    <t>新建圈舍4个，共1530㎡，粪便收集池30m³，管理房43.56㎡，防疫室21.78㎡，草料间用房200㎡；砖砌排水渠150m；场区道路硬化1050.25㎡及给水管线、供电线路、围挡、大门等。</t>
  </si>
  <si>
    <t>通过折股量化促进村集体增收，可有效带动村民增收致富。</t>
  </si>
  <si>
    <t>特色产业补助项目</t>
  </si>
  <si>
    <t>乡村振兴局</t>
  </si>
  <si>
    <t>葛吉平</t>
  </si>
  <si>
    <t>对符合条件的种养殖农户进行补助。</t>
  </si>
  <si>
    <t>推动群众发展特色种养殖产业，提高群众收入。</t>
  </si>
  <si>
    <t>吉县农（兽）药包装废弃物回收处理项目</t>
  </si>
  <si>
    <t>吉县现代农业发展中心</t>
  </si>
  <si>
    <t>合理布设县乡村农（兽）药包装废弃物回收站（点），建立农（兽）药包装废弃物回收体系。</t>
  </si>
  <si>
    <t>有效减轻、防治农业面源污染，促进农业可持续发展。</t>
  </si>
  <si>
    <t>壶口镇苹果深加工项目</t>
  </si>
  <si>
    <t>购置苹果深加工设备和相关物资，提升苹果附加值。</t>
  </si>
  <si>
    <t>2024.08-2024.10</t>
  </si>
  <si>
    <t>提高苹果深加工，增加农民收入。</t>
  </si>
  <si>
    <t>吉县壶口镇养殖基地建设项目</t>
  </si>
  <si>
    <t>壶口镇
山头村</t>
  </si>
  <si>
    <t>建设养殖基地及配套设施。</t>
  </si>
  <si>
    <t>带动农民务工收入，壮大村集体经济。</t>
  </si>
  <si>
    <t>吉县反光膜回收项目</t>
  </si>
  <si>
    <t>清理果园废弃反光膜。</t>
  </si>
  <si>
    <t>改善生产环境，增加果农农闲收入。</t>
  </si>
  <si>
    <t>吉县车城乡产业路建设项目</t>
  </si>
  <si>
    <t>车城乡</t>
  </si>
  <si>
    <t>赵伟</t>
  </si>
  <si>
    <t>道路硬化及附属设施建设。</t>
  </si>
  <si>
    <t>2024.07-2024.12</t>
  </si>
  <si>
    <t>受益群众106户289人，改善470亩耕地生产运输条件。</t>
  </si>
  <si>
    <t>吉县车城乡苹果交易中心提质升级建设项目</t>
  </si>
  <si>
    <t>车城乡
柏坡底村</t>
  </si>
  <si>
    <t>车城乡苹果交易中心提质升级相关建设等。</t>
  </si>
  <si>
    <t>完善苹果销售链，统一筛选销售，打造苹果品牌，提高并稳定我县苹果售价，提高群众收入。带动50余名群众务工，提高收入。</t>
  </si>
  <si>
    <t>蜜蜂授粉项目</t>
  </si>
  <si>
    <t>人工授粉、蜂箱租赁5000箱左右。</t>
  </si>
  <si>
    <t>2024.03-2024.06</t>
  </si>
  <si>
    <t>保障果树及时授粉，提高授粉率。</t>
  </si>
  <si>
    <t>二</t>
  </si>
  <si>
    <t>基础设施建设类</t>
  </si>
  <si>
    <t>吉县红旗国有林场场部维修项目</t>
  </si>
  <si>
    <t>林业局</t>
  </si>
  <si>
    <t>红旗林场</t>
  </si>
  <si>
    <t>冯星</t>
  </si>
  <si>
    <t>场部维修300平方米。</t>
  </si>
  <si>
    <t>2024.04-2024.05</t>
  </si>
  <si>
    <t>促进生态文明建设，改善生态环境，提高森林资源管护能力。</t>
  </si>
  <si>
    <t>吉县农村产业路及巷道基础设施建设项目（固投5443）</t>
  </si>
  <si>
    <t>吉县吉昌镇北光村安置点道路硬化项目</t>
  </si>
  <si>
    <t>吉昌镇
兰古庄村</t>
  </si>
  <si>
    <t>取土4000余方，水毁修复5处，新建排水渠3km。</t>
  </si>
  <si>
    <t>改善基础设施，方便群众出行，提高群众生活水平。</t>
  </si>
  <si>
    <t>吉县吉昌谢悉村道路硬化
项目</t>
  </si>
  <si>
    <t>建石挡墙10m、填土方、夯填土方、硬化路面等。</t>
  </si>
  <si>
    <t>吉县屯里镇回宫村产业配套项目</t>
  </si>
  <si>
    <t>屯里镇
回宫村</t>
  </si>
  <si>
    <t>产业路硬化6km*3m*0.16m</t>
  </si>
  <si>
    <t>解决800余亩苹果生产销售，节约成本，提升附加值，有利于农产品运输，节省时间成本，助力老百姓增产增收，带动群众受益。</t>
  </si>
  <si>
    <t>吉县壶口镇太和村安置点道路修建项目</t>
  </si>
  <si>
    <t>壶口镇
太和村</t>
  </si>
  <si>
    <t>水毁处理、土方回填及路面硬化。</t>
  </si>
  <si>
    <t>吉县壶口镇中市村安置点道路硬化项目</t>
  </si>
  <si>
    <t>壶口镇
中市村</t>
  </si>
  <si>
    <t>吉县柏山寺乡东石泉村腰站安置点提质改造项目</t>
  </si>
  <si>
    <t>柏山寺乡东石泉村</t>
  </si>
  <si>
    <t>水毁修复、排污管道铺设、土方回填、新建集流槽、路面硬化。</t>
  </si>
  <si>
    <t>吉县柏山寺乡白子原村
道路硬化项目</t>
  </si>
  <si>
    <t>柏山寺乡
白子原村</t>
  </si>
  <si>
    <t>道路硬化约2200㎡，回填土方、新建集流槽。</t>
  </si>
  <si>
    <t>吉县车城乡曹井村产业配套项目</t>
  </si>
  <si>
    <t>车城乡
曹井村、车城村</t>
  </si>
  <si>
    <t>产业路硬化2.5km*3m*0.16m。</t>
  </si>
  <si>
    <t>受益群众16户61人，改善生产运输条件。</t>
  </si>
  <si>
    <t>吉县中垛乡安置点巷道硬化项目</t>
  </si>
  <si>
    <t xml:space="preserve">中垛乡
白额村、
三堠等村 </t>
  </si>
  <si>
    <t>巷道排水硬化、维修排水渠、产业路硬化500m。</t>
  </si>
  <si>
    <t>吉县屯里镇太度村矮化密植园道路硬化</t>
  </si>
  <si>
    <t>矮化密植园道路硬化。</t>
  </si>
  <si>
    <t>在有效改善密植园基础设施的同时，还有利于周边300余亩苹果生产销售，方便农产品运输，节省时间，节约成本，提升附加值，能促进老百姓增产增收。</t>
  </si>
  <si>
    <t>吉县文城乡基础设施建设项目</t>
  </si>
  <si>
    <t>文城乡柏树村、大圪塔村等</t>
  </si>
  <si>
    <t>水毁路段进行土方回填、排水管道铺设、路面恢复。</t>
  </si>
  <si>
    <t>吉县文城乡柏树村、大圪塔村、王家垣村道路硬化项目</t>
  </si>
  <si>
    <t>文城乡
柏树村、大圪塔村</t>
  </si>
  <si>
    <t>巷道硬化6000㎡，铺设管道600m，道路硬化4500㎡。</t>
  </si>
  <si>
    <t>吉县柏山寺乡基础设施建设项目</t>
  </si>
  <si>
    <t>柏山寺乡官庄村、白米村</t>
  </si>
  <si>
    <t>建设公共厕所及维修其他公益设施等。</t>
  </si>
  <si>
    <t>改善基础设施，提高群众生活水平。</t>
  </si>
  <si>
    <t>吉县屯里镇太度村精品示范村建设项目</t>
  </si>
  <si>
    <t>建设农文旅配套设施。</t>
  </si>
  <si>
    <t>能增加太度村民宿的附加值，在提升旅游经济、带动农民务工增收、壮大村集体经济等方面，有着积极促进作用。</t>
  </si>
  <si>
    <t>三</t>
  </si>
  <si>
    <t>其他类</t>
  </si>
  <si>
    <t>吉县农村生活垃圾第三方集中转运项目</t>
  </si>
  <si>
    <t>住建局</t>
  </si>
  <si>
    <t>北控城市服务（吉县）有限公司</t>
  </si>
  <si>
    <t>杨云岗</t>
  </si>
  <si>
    <t>对各个村庄产生的生活垃圾进行集中转运。</t>
  </si>
  <si>
    <t>在农村生活垃圾集中转运中，70%工作人员为脱贫户或者监测户。</t>
  </si>
  <si>
    <t>务工就业稳岗补助</t>
  </si>
  <si>
    <t>人社局</t>
  </si>
  <si>
    <t>曹战海</t>
  </si>
  <si>
    <t>对务工人员进行稳岗补助。</t>
  </si>
  <si>
    <t>调动务工人员的积极性，减轻群众负担，增加群众收入。</t>
  </si>
  <si>
    <t>务工就业交通补贴</t>
  </si>
  <si>
    <t>对务工人员进行交通补贴。</t>
  </si>
  <si>
    <t>金融扶贫小额信贷贴息</t>
  </si>
  <si>
    <t>用于脱贫人口小额信贷信息。</t>
  </si>
  <si>
    <t>助力2000户左右发展产业，解决资金问题，增加收入。</t>
  </si>
  <si>
    <t>教育扶贫雨露计划</t>
  </si>
  <si>
    <t>对脱贫户及监测对象户中的中高职技校、大专在校学生开展雨露计划资助。</t>
  </si>
  <si>
    <t>对中职、高职、技校的在校学生进行资助，每生3000元。</t>
  </si>
  <si>
    <t>脱贫人口增加设施农业收入
（生猪良种补贴）</t>
  </si>
  <si>
    <t>完成2000头良种猪的补贴任务。</t>
  </si>
  <si>
    <t>补助脱贫户、监测户及合作社，带动生猪养殖，提高收入。</t>
  </si>
  <si>
    <t>庭院经济</t>
  </si>
  <si>
    <t>对发展庭院经济的农户进行补助。</t>
  </si>
  <si>
    <t>调动发展庭院经济农户的积极性，增加群众收入。</t>
  </si>
  <si>
    <t>项目管理费</t>
  </si>
  <si>
    <t>项目前期设计、规划、招投标、后期验收等。</t>
  </si>
  <si>
    <t>确保项目管理规范，运行正常。</t>
  </si>
  <si>
    <t xml:space="preserve">说明：1.资金下达情况：2024年衔接资金共计16304.338万元（中央8845.1万元，省级4339.238万元，市级1250万元，县级1870万元）。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</si>
</sst>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00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48"/>
      <color theme="1"/>
      <name val="方正小标宋简体"/>
      <charset val="134"/>
    </font>
    <font>
      <sz val="18"/>
      <color theme="1"/>
      <name val="黑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8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>
      <alignment vertical="center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0" fontId="9" fillId="0" borderId="0" xfId="0" applyNumberFormat="1" applyFont="1" applyFill="1">
      <alignment vertical="center"/>
    </xf>
    <xf numFmtId="0" fontId="0" fillId="0" borderId="0" xfId="0" applyFill="1">
      <alignment vertical="center"/>
    </xf>
    <xf numFmtId="10" fontId="0" fillId="0" borderId="0" xfId="0" applyNumberForma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18" fillId="0" borderId="0" xfId="0" applyNumberFormat="1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top"/>
    </xf>
    <xf numFmtId="177" fontId="2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A75"/>
  <sheetViews>
    <sheetView tabSelected="1" zoomScale="50" zoomScaleNormal="50" zoomScaleSheetLayoutView="60" topLeftCell="C1" workbookViewId="0">
      <pane ySplit="6" topLeftCell="A64" activePane="bottomLeft" state="frozen"/>
      <selection/>
      <selection pane="bottomLeft" activeCell="R6" sqref="R6:R7"/>
    </sheetView>
  </sheetViews>
  <sheetFormatPr defaultColWidth="9" defaultRowHeight="15.6"/>
  <cols>
    <col min="1" max="1" width="5.25" style="8" customWidth="1"/>
    <col min="2" max="2" width="29.5" style="8" customWidth="1"/>
    <col min="3" max="3" width="18.6481481481481" style="9" customWidth="1"/>
    <col min="4" max="4" width="16.6481481481481" style="10" customWidth="1"/>
    <col min="5" max="5" width="16" style="10" customWidth="1"/>
    <col min="6" max="6" width="17.1481481481481" style="10" customWidth="1"/>
    <col min="7" max="7" width="11.25" style="9" customWidth="1"/>
    <col min="8" max="8" width="13.8796296296296" style="10" customWidth="1"/>
    <col min="9" max="9" width="34.5833333333333" style="11" customWidth="1"/>
    <col min="10" max="10" width="14.5" style="9" customWidth="1"/>
    <col min="11" max="11" width="29.7777777777778" style="12" customWidth="1"/>
    <col min="12" max="12" width="22.75" style="9" customWidth="1"/>
    <col min="13" max="13" width="24.6666666666667" style="13" customWidth="1"/>
    <col min="14" max="14" width="23.1111111111111" style="9" customWidth="1"/>
    <col min="15" max="15" width="23.2685185185185" style="9" customWidth="1"/>
    <col min="16" max="16" width="48.3796296296296" style="11" customWidth="1"/>
    <col min="17" max="17" width="22" style="9" customWidth="1"/>
    <col min="18" max="18" width="19.1111111111111" style="9" customWidth="1"/>
    <col min="19" max="19" width="12.6481481481481" style="6"/>
    <col min="20" max="21" width="12.8796296296296" style="6"/>
    <col min="22" max="22" width="12.6481481481481" style="6"/>
    <col min="23" max="23" width="16.1111111111111" style="6" customWidth="1"/>
    <col min="24" max="24" width="12.6481481481481" style="6"/>
    <col min="25" max="25" width="9.37962962962963" style="6"/>
    <col min="26" max="26" width="9" style="6"/>
    <col min="27" max="27" width="17.6481481481481" style="6" customWidth="1"/>
    <col min="28" max="28" width="18" style="6" customWidth="1"/>
    <col min="29" max="29" width="20.8796296296296" style="6" customWidth="1"/>
    <col min="30" max="16384" width="9" style="6"/>
  </cols>
  <sheetData>
    <row r="2" ht="74.1" customHeight="1" spans="1:18">
      <c r="A2" s="14" t="s">
        <v>0</v>
      </c>
      <c r="B2" s="14"/>
      <c r="C2" s="14"/>
      <c r="D2" s="15"/>
      <c r="E2" s="15"/>
      <c r="F2" s="15"/>
      <c r="G2" s="14"/>
      <c r="H2" s="15"/>
      <c r="I2" s="14"/>
      <c r="J2" s="14"/>
      <c r="K2" s="38"/>
      <c r="L2" s="14"/>
      <c r="M2" s="39"/>
      <c r="N2" s="14"/>
      <c r="O2" s="14"/>
      <c r="P2" s="14"/>
      <c r="Q2" s="14"/>
      <c r="R2" s="14"/>
    </row>
    <row r="3" s="1" customFormat="1" ht="39" customHeight="1" spans="1:18">
      <c r="A3" s="16" t="s">
        <v>1</v>
      </c>
      <c r="B3" s="16" t="s">
        <v>2</v>
      </c>
      <c r="C3" s="16"/>
      <c r="D3" s="16"/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40" t="s">
        <v>9</v>
      </c>
      <c r="L3" s="40" t="s">
        <v>10</v>
      </c>
      <c r="M3" s="41"/>
      <c r="N3" s="40"/>
      <c r="O3" s="40"/>
      <c r="P3" s="16" t="s">
        <v>11</v>
      </c>
      <c r="Q3" s="68" t="s">
        <v>12</v>
      </c>
      <c r="R3" s="16" t="s">
        <v>13</v>
      </c>
    </row>
    <row r="4" s="1" customFormat="1" ht="33" customHeight="1" spans="1:24">
      <c r="A4" s="16"/>
      <c r="B4" s="16"/>
      <c r="C4" s="16"/>
      <c r="D4" s="16"/>
      <c r="E4" s="16"/>
      <c r="F4" s="16"/>
      <c r="G4" s="16"/>
      <c r="H4" s="16"/>
      <c r="I4" s="16"/>
      <c r="J4" s="16"/>
      <c r="K4" s="40" t="s">
        <v>14</v>
      </c>
      <c r="L4" s="16" t="s">
        <v>15</v>
      </c>
      <c r="M4" s="41" t="s">
        <v>16</v>
      </c>
      <c r="N4" s="16" t="s">
        <v>17</v>
      </c>
      <c r="O4" s="16" t="s">
        <v>18</v>
      </c>
      <c r="P4" s="16"/>
      <c r="Q4" s="69"/>
      <c r="R4" s="16"/>
      <c r="S4" s="70"/>
      <c r="T4" s="70"/>
      <c r="U4" s="70"/>
      <c r="V4" s="70"/>
      <c r="W4" s="70"/>
      <c r="X4" s="70"/>
    </row>
    <row r="5" s="1" customFormat="1" ht="36" customHeight="1" spans="1:24">
      <c r="A5" s="16"/>
      <c r="B5" s="16"/>
      <c r="C5" s="16"/>
      <c r="D5" s="16"/>
      <c r="E5" s="16"/>
      <c r="F5" s="16"/>
      <c r="G5" s="16"/>
      <c r="H5" s="16"/>
      <c r="I5" s="16"/>
      <c r="J5" s="16"/>
      <c r="K5" s="40"/>
      <c r="L5" s="16"/>
      <c r="M5" s="41"/>
      <c r="N5" s="16"/>
      <c r="O5" s="16"/>
      <c r="P5" s="16"/>
      <c r="Q5" s="71"/>
      <c r="R5" s="16"/>
      <c r="S5" s="70"/>
      <c r="T5" s="70"/>
      <c r="U5" s="70"/>
      <c r="V5" s="70"/>
      <c r="W5" s="70"/>
      <c r="X5" s="70"/>
    </row>
    <row r="6" ht="48" customHeight="1" spans="1:24">
      <c r="A6" s="17" t="s">
        <v>19</v>
      </c>
      <c r="B6" s="18"/>
      <c r="C6" s="18"/>
      <c r="D6" s="18"/>
      <c r="E6" s="18"/>
      <c r="F6" s="18"/>
      <c r="G6" s="18"/>
      <c r="H6" s="18"/>
      <c r="I6" s="18"/>
      <c r="J6" s="18"/>
      <c r="K6" s="42">
        <f>K7+K45+K61</f>
        <v>16304.338</v>
      </c>
      <c r="L6" s="42">
        <f>L7+L45+L61</f>
        <v>8845.1</v>
      </c>
      <c r="M6" s="42">
        <f>M7+M45+M61</f>
        <v>4339.238</v>
      </c>
      <c r="N6" s="42">
        <f>N7+N45+N61</f>
        <v>1250</v>
      </c>
      <c r="O6" s="43">
        <f>O7+O45+O61</f>
        <v>1870</v>
      </c>
      <c r="P6" s="44"/>
      <c r="Q6" s="72"/>
      <c r="R6" s="31"/>
      <c r="S6" s="73"/>
      <c r="T6" s="73" t="s">
        <v>20</v>
      </c>
      <c r="U6" s="73" t="s">
        <v>15</v>
      </c>
      <c r="V6" s="73" t="s">
        <v>21</v>
      </c>
      <c r="W6" s="73" t="s">
        <v>22</v>
      </c>
      <c r="X6" s="73" t="s">
        <v>23</v>
      </c>
    </row>
    <row r="7" ht="50.1" customHeight="1" spans="1:27">
      <c r="A7" s="17" t="s">
        <v>24</v>
      </c>
      <c r="B7" s="17" t="s">
        <v>25</v>
      </c>
      <c r="C7" s="17"/>
      <c r="D7" s="17"/>
      <c r="E7" s="17"/>
      <c r="F7" s="17"/>
      <c r="G7" s="17"/>
      <c r="H7" s="17"/>
      <c r="I7" s="17"/>
      <c r="J7" s="17"/>
      <c r="K7" s="43">
        <f t="shared" ref="K7:K12" si="0">L7+M7+N7+O7</f>
        <v>12616.5245</v>
      </c>
      <c r="L7" s="42">
        <f>SUM(L8:L44)</f>
        <v>6529.1</v>
      </c>
      <c r="M7" s="42">
        <f>SUM(M8:M44)</f>
        <v>3641.34</v>
      </c>
      <c r="N7" s="42">
        <f>SUM(N8:N44)</f>
        <v>966.8465</v>
      </c>
      <c r="O7" s="42">
        <f>SUM(O8:O44)</f>
        <v>1479.238</v>
      </c>
      <c r="P7" s="44"/>
      <c r="Q7" s="72"/>
      <c r="R7" s="31"/>
      <c r="S7" s="73" t="s">
        <v>26</v>
      </c>
      <c r="T7" s="74">
        <v>64.62</v>
      </c>
      <c r="U7" s="75">
        <v>72.93</v>
      </c>
      <c r="V7" s="75">
        <v>100</v>
      </c>
      <c r="W7" s="75">
        <v>100</v>
      </c>
      <c r="X7" s="75">
        <v>94.25</v>
      </c>
      <c r="Y7" s="84"/>
      <c r="Z7" s="85"/>
      <c r="AA7" s="85"/>
    </row>
    <row r="8" s="2" customFormat="1" ht="125" customHeight="1" spans="1:27">
      <c r="A8" s="18">
        <v>1</v>
      </c>
      <c r="B8" s="19" t="s">
        <v>27</v>
      </c>
      <c r="C8" s="19" t="s">
        <v>28</v>
      </c>
      <c r="D8" s="19"/>
      <c r="E8" s="19" t="s">
        <v>29</v>
      </c>
      <c r="F8" s="19" t="s">
        <v>29</v>
      </c>
      <c r="G8" s="19" t="s">
        <v>30</v>
      </c>
      <c r="H8" s="20" t="s">
        <v>31</v>
      </c>
      <c r="I8" s="45" t="s">
        <v>32</v>
      </c>
      <c r="J8" s="19" t="s">
        <v>33</v>
      </c>
      <c r="K8" s="46">
        <f t="shared" si="0"/>
        <v>1148</v>
      </c>
      <c r="L8" s="46">
        <v>1110</v>
      </c>
      <c r="M8" s="46"/>
      <c r="N8" s="46"/>
      <c r="O8" s="47">
        <v>38</v>
      </c>
      <c r="P8" s="45" t="s">
        <v>34</v>
      </c>
      <c r="Q8" s="19" t="s">
        <v>35</v>
      </c>
      <c r="R8" s="76">
        <v>1148</v>
      </c>
      <c r="S8" s="73"/>
      <c r="T8" s="74"/>
      <c r="U8" s="75"/>
      <c r="V8" s="77"/>
      <c r="W8" s="77"/>
      <c r="X8" s="77"/>
      <c r="Y8" s="85"/>
      <c r="Z8" s="85"/>
      <c r="AA8" s="85"/>
    </row>
    <row r="9" s="2" customFormat="1" ht="83" customHeight="1" spans="1:27">
      <c r="A9" s="18"/>
      <c r="B9" s="19"/>
      <c r="C9" s="19" t="s">
        <v>36</v>
      </c>
      <c r="D9" s="19"/>
      <c r="E9" s="19" t="s">
        <v>37</v>
      </c>
      <c r="F9" s="19" t="s">
        <v>29</v>
      </c>
      <c r="G9" s="19" t="s">
        <v>30</v>
      </c>
      <c r="H9" s="21" t="s">
        <v>38</v>
      </c>
      <c r="I9" s="45" t="s">
        <v>39</v>
      </c>
      <c r="J9" s="19" t="s">
        <v>33</v>
      </c>
      <c r="K9" s="46">
        <f t="shared" si="0"/>
        <v>65</v>
      </c>
      <c r="L9" s="48"/>
      <c r="M9" s="46">
        <v>65</v>
      </c>
      <c r="N9" s="46"/>
      <c r="O9" s="49"/>
      <c r="P9" s="45" t="s">
        <v>40</v>
      </c>
      <c r="Q9" s="19" t="s">
        <v>35</v>
      </c>
      <c r="R9" s="78" t="s">
        <v>41</v>
      </c>
      <c r="S9" s="73" t="s">
        <v>42</v>
      </c>
      <c r="T9" s="79">
        <f>K7/K6</f>
        <v>0.773813969018552</v>
      </c>
      <c r="U9" s="79">
        <f>L7/L6</f>
        <v>0.738160111248036</v>
      </c>
      <c r="V9" s="79">
        <f>M7/M6</f>
        <v>0.839165770579996</v>
      </c>
      <c r="W9" s="79">
        <f>N7/N6</f>
        <v>0.7734772</v>
      </c>
      <c r="X9" s="79">
        <f>O7/O6</f>
        <v>0.791036363636364</v>
      </c>
      <c r="Y9" s="80"/>
      <c r="Z9" s="80"/>
      <c r="AA9" s="80"/>
    </row>
    <row r="10" s="2" customFormat="1" ht="94" customHeight="1" spans="1:27">
      <c r="A10" s="18"/>
      <c r="B10" s="19"/>
      <c r="C10" s="19" t="s">
        <v>43</v>
      </c>
      <c r="D10" s="19"/>
      <c r="E10" s="19" t="s">
        <v>37</v>
      </c>
      <c r="F10" s="19" t="s">
        <v>29</v>
      </c>
      <c r="G10" s="19" t="s">
        <v>30</v>
      </c>
      <c r="H10" s="21" t="s">
        <v>44</v>
      </c>
      <c r="I10" s="45" t="s">
        <v>39</v>
      </c>
      <c r="J10" s="19" t="s">
        <v>33</v>
      </c>
      <c r="K10" s="46">
        <f t="shared" si="0"/>
        <v>65</v>
      </c>
      <c r="L10" s="48"/>
      <c r="M10" s="46">
        <v>65</v>
      </c>
      <c r="N10" s="46"/>
      <c r="O10" s="49"/>
      <c r="P10" s="45" t="s">
        <v>40</v>
      </c>
      <c r="Q10" s="19" t="s">
        <v>35</v>
      </c>
      <c r="R10" s="31">
        <v>65</v>
      </c>
      <c r="T10" s="80"/>
      <c r="U10" s="80"/>
      <c r="V10" s="80"/>
      <c r="W10" s="80"/>
      <c r="X10" s="80"/>
      <c r="Y10" s="80"/>
      <c r="Z10" s="80"/>
      <c r="AA10" s="80"/>
    </row>
    <row r="11" s="2" customFormat="1" ht="90.95" customHeight="1" spans="1:27">
      <c r="A11" s="18">
        <v>2</v>
      </c>
      <c r="B11" s="19" t="s">
        <v>45</v>
      </c>
      <c r="C11" s="19" t="s">
        <v>46</v>
      </c>
      <c r="D11" s="19"/>
      <c r="E11" s="19" t="s">
        <v>47</v>
      </c>
      <c r="F11" s="19" t="s">
        <v>47</v>
      </c>
      <c r="G11" s="19" t="s">
        <v>48</v>
      </c>
      <c r="H11" s="20" t="s">
        <v>49</v>
      </c>
      <c r="I11" s="45" t="s">
        <v>50</v>
      </c>
      <c r="J11" s="19" t="s">
        <v>33</v>
      </c>
      <c r="K11" s="46">
        <f t="shared" si="0"/>
        <v>150</v>
      </c>
      <c r="L11" s="46">
        <v>150</v>
      </c>
      <c r="M11" s="46"/>
      <c r="N11" s="46"/>
      <c r="O11" s="47"/>
      <c r="P11" s="45" t="s">
        <v>51</v>
      </c>
      <c r="Q11" s="19" t="s">
        <v>35</v>
      </c>
      <c r="R11" s="78" t="s">
        <v>52</v>
      </c>
      <c r="T11" s="80"/>
      <c r="U11" s="81"/>
      <c r="V11" s="81"/>
      <c r="W11" s="81"/>
      <c r="X11" s="81"/>
      <c r="Y11" s="81"/>
      <c r="Z11" s="81"/>
      <c r="AA11" s="81"/>
    </row>
    <row r="12" s="2" customFormat="1" ht="102" customHeight="1" spans="1:18">
      <c r="A12" s="18"/>
      <c r="B12" s="19"/>
      <c r="C12" s="19" t="s">
        <v>53</v>
      </c>
      <c r="D12" s="19"/>
      <c r="E12" s="19" t="s">
        <v>47</v>
      </c>
      <c r="F12" s="19" t="s">
        <v>47</v>
      </c>
      <c r="G12" s="19" t="s">
        <v>48</v>
      </c>
      <c r="H12" s="21" t="s">
        <v>54</v>
      </c>
      <c r="I12" s="45" t="s">
        <v>55</v>
      </c>
      <c r="J12" s="19" t="s">
        <v>33</v>
      </c>
      <c r="K12" s="46">
        <f t="shared" si="0"/>
        <v>390</v>
      </c>
      <c r="L12" s="48">
        <v>390</v>
      </c>
      <c r="M12" s="46"/>
      <c r="N12" s="46"/>
      <c r="O12" s="49"/>
      <c r="P12" s="45" t="s">
        <v>56</v>
      </c>
      <c r="Q12" s="19" t="s">
        <v>35</v>
      </c>
      <c r="R12" s="78" t="s">
        <v>57</v>
      </c>
    </row>
    <row r="13" s="2" customFormat="1" ht="102" customHeight="1" spans="1:18">
      <c r="A13" s="18">
        <v>3</v>
      </c>
      <c r="B13" s="19" t="s">
        <v>58</v>
      </c>
      <c r="C13" s="19" t="s">
        <v>59</v>
      </c>
      <c r="D13" s="19"/>
      <c r="E13" s="19" t="s">
        <v>60</v>
      </c>
      <c r="F13" s="19" t="s">
        <v>60</v>
      </c>
      <c r="G13" s="19" t="s">
        <v>61</v>
      </c>
      <c r="H13" s="19" t="s">
        <v>62</v>
      </c>
      <c r="I13" s="45" t="s">
        <v>50</v>
      </c>
      <c r="J13" s="19" t="s">
        <v>33</v>
      </c>
      <c r="K13" s="46">
        <f t="shared" ref="K11:K16" si="1">L13+M13+N13+O13</f>
        <v>150</v>
      </c>
      <c r="L13" s="46"/>
      <c r="M13" s="47"/>
      <c r="N13" s="47"/>
      <c r="O13" s="47">
        <v>150</v>
      </c>
      <c r="P13" s="45" t="s">
        <v>63</v>
      </c>
      <c r="Q13" s="19" t="s">
        <v>35</v>
      </c>
      <c r="R13" s="78" t="s">
        <v>52</v>
      </c>
    </row>
    <row r="14" s="2" customFormat="1" ht="86.1" customHeight="1" spans="1:18">
      <c r="A14" s="18"/>
      <c r="B14" s="19"/>
      <c r="C14" s="21" t="s">
        <v>64</v>
      </c>
      <c r="D14" s="21"/>
      <c r="E14" s="19"/>
      <c r="F14" s="19"/>
      <c r="G14" s="19"/>
      <c r="H14" s="21" t="s">
        <v>65</v>
      </c>
      <c r="I14" s="45" t="s">
        <v>50</v>
      </c>
      <c r="J14" s="19" t="s">
        <v>33</v>
      </c>
      <c r="K14" s="46">
        <f t="shared" si="1"/>
        <v>150</v>
      </c>
      <c r="L14" s="49">
        <v>150</v>
      </c>
      <c r="M14" s="46"/>
      <c r="N14" s="46"/>
      <c r="O14" s="49"/>
      <c r="P14" s="45" t="s">
        <v>63</v>
      </c>
      <c r="Q14" s="19" t="s">
        <v>35</v>
      </c>
      <c r="R14" s="78" t="s">
        <v>52</v>
      </c>
    </row>
    <row r="15" s="2" customFormat="1" ht="96.95" customHeight="1" spans="1:18">
      <c r="A15" s="18"/>
      <c r="B15" s="19"/>
      <c r="C15" s="19" t="s">
        <v>66</v>
      </c>
      <c r="D15" s="19"/>
      <c r="E15" s="19"/>
      <c r="F15" s="19"/>
      <c r="G15" s="19"/>
      <c r="H15" s="19" t="s">
        <v>67</v>
      </c>
      <c r="I15" s="45" t="s">
        <v>68</v>
      </c>
      <c r="J15" s="19" t="s">
        <v>33</v>
      </c>
      <c r="K15" s="46">
        <f t="shared" si="1"/>
        <v>435</v>
      </c>
      <c r="L15" s="46">
        <v>435</v>
      </c>
      <c r="M15" s="47"/>
      <c r="N15" s="47"/>
      <c r="O15" s="47"/>
      <c r="P15" s="45" t="s">
        <v>63</v>
      </c>
      <c r="Q15" s="19" t="s">
        <v>35</v>
      </c>
      <c r="R15" s="78" t="s">
        <v>69</v>
      </c>
    </row>
    <row r="16" s="2" customFormat="1" ht="102" customHeight="1" spans="1:18">
      <c r="A16" s="18"/>
      <c r="B16" s="19"/>
      <c r="C16" s="19" t="s">
        <v>70</v>
      </c>
      <c r="D16" s="19"/>
      <c r="E16" s="19"/>
      <c r="F16" s="19"/>
      <c r="G16" s="19"/>
      <c r="H16" s="19" t="s">
        <v>71</v>
      </c>
      <c r="I16" s="45" t="s">
        <v>50</v>
      </c>
      <c r="J16" s="19" t="s">
        <v>33</v>
      </c>
      <c r="K16" s="46">
        <f t="shared" si="1"/>
        <v>150</v>
      </c>
      <c r="L16" s="46">
        <v>150</v>
      </c>
      <c r="M16" s="47"/>
      <c r="N16" s="46"/>
      <c r="O16" s="46"/>
      <c r="P16" s="45" t="s">
        <v>63</v>
      </c>
      <c r="Q16" s="19" t="s">
        <v>35</v>
      </c>
      <c r="R16" s="78" t="s">
        <v>52</v>
      </c>
    </row>
    <row r="17" s="2" customFormat="1" ht="119" customHeight="1" spans="1:18">
      <c r="A17" s="18">
        <v>4</v>
      </c>
      <c r="B17" s="19" t="s">
        <v>72</v>
      </c>
      <c r="C17" s="19"/>
      <c r="D17" s="19"/>
      <c r="E17" s="19" t="s">
        <v>73</v>
      </c>
      <c r="F17" s="19" t="s">
        <v>73</v>
      </c>
      <c r="G17" s="19" t="s">
        <v>74</v>
      </c>
      <c r="H17" s="20" t="s">
        <v>75</v>
      </c>
      <c r="I17" s="45" t="s">
        <v>76</v>
      </c>
      <c r="J17" s="19" t="s">
        <v>33</v>
      </c>
      <c r="K17" s="46">
        <v>390</v>
      </c>
      <c r="L17" s="46">
        <v>390</v>
      </c>
      <c r="M17" s="47" t="s">
        <v>77</v>
      </c>
      <c r="N17" s="47"/>
      <c r="O17" s="47"/>
      <c r="P17" s="45" t="s">
        <v>78</v>
      </c>
      <c r="Q17" s="19" t="s">
        <v>35</v>
      </c>
      <c r="R17" s="78" t="s">
        <v>57</v>
      </c>
    </row>
    <row r="18" s="2" customFormat="1" ht="135" customHeight="1" spans="1:18">
      <c r="A18" s="18">
        <v>5</v>
      </c>
      <c r="B18" s="19" t="s">
        <v>79</v>
      </c>
      <c r="C18" s="19"/>
      <c r="D18" s="19"/>
      <c r="E18" s="19" t="s">
        <v>80</v>
      </c>
      <c r="F18" s="19" t="s">
        <v>80</v>
      </c>
      <c r="G18" s="19" t="s">
        <v>81</v>
      </c>
      <c r="H18" s="21" t="s">
        <v>82</v>
      </c>
      <c r="I18" s="45" t="s">
        <v>83</v>
      </c>
      <c r="J18" s="19" t="s">
        <v>84</v>
      </c>
      <c r="K18" s="46">
        <f t="shared" ref="K18:K27" si="2">L18+M18+N18+O18</f>
        <v>2104.238</v>
      </c>
      <c r="L18" s="46">
        <v>156</v>
      </c>
      <c r="M18" s="46">
        <v>1447</v>
      </c>
      <c r="N18" s="46"/>
      <c r="O18" s="50">
        <v>501.238</v>
      </c>
      <c r="P18" s="45" t="s">
        <v>85</v>
      </c>
      <c r="Q18" s="19" t="s">
        <v>35</v>
      </c>
      <c r="R18" s="78" t="s">
        <v>86</v>
      </c>
    </row>
    <row r="19" s="3" customFormat="1" ht="75" customHeight="1" spans="1:18">
      <c r="A19" s="22">
        <v>6</v>
      </c>
      <c r="B19" s="23" t="s">
        <v>87</v>
      </c>
      <c r="C19" s="23"/>
      <c r="D19" s="23"/>
      <c r="E19" s="23" t="s">
        <v>88</v>
      </c>
      <c r="F19" s="23" t="s">
        <v>47</v>
      </c>
      <c r="G19" s="23" t="s">
        <v>48</v>
      </c>
      <c r="H19" s="24" t="s">
        <v>89</v>
      </c>
      <c r="I19" s="51" t="s">
        <v>90</v>
      </c>
      <c r="J19" s="23" t="s">
        <v>91</v>
      </c>
      <c r="K19" s="52">
        <f t="shared" si="2"/>
        <v>1000</v>
      </c>
      <c r="L19" s="52">
        <v>500</v>
      </c>
      <c r="M19" s="52">
        <v>500</v>
      </c>
      <c r="N19" s="52"/>
      <c r="O19" s="53"/>
      <c r="P19" s="51" t="s">
        <v>92</v>
      </c>
      <c r="Q19" s="19" t="s">
        <v>35</v>
      </c>
      <c r="R19" s="82">
        <v>1000</v>
      </c>
    </row>
    <row r="20" s="2" customFormat="1" ht="117" customHeight="1" spans="1:18">
      <c r="A20" s="18">
        <v>7</v>
      </c>
      <c r="B20" s="19" t="s">
        <v>93</v>
      </c>
      <c r="C20" s="19"/>
      <c r="D20" s="19"/>
      <c r="E20" s="19" t="s">
        <v>88</v>
      </c>
      <c r="F20" s="19" t="s">
        <v>94</v>
      </c>
      <c r="G20" s="19" t="s">
        <v>95</v>
      </c>
      <c r="H20" s="20" t="s">
        <v>96</v>
      </c>
      <c r="I20" s="45" t="s">
        <v>97</v>
      </c>
      <c r="J20" s="19" t="s">
        <v>91</v>
      </c>
      <c r="K20" s="46">
        <v>429.84</v>
      </c>
      <c r="L20" s="46"/>
      <c r="M20" s="46">
        <v>429.84</v>
      </c>
      <c r="N20" s="46"/>
      <c r="O20" s="47"/>
      <c r="P20" s="45" t="s">
        <v>98</v>
      </c>
      <c r="Q20" s="19" t="s">
        <v>35</v>
      </c>
      <c r="R20" s="78" t="s">
        <v>99</v>
      </c>
    </row>
    <row r="21" s="2" customFormat="1" ht="66.95" customHeight="1" spans="1:18">
      <c r="A21" s="18">
        <v>8</v>
      </c>
      <c r="B21" s="19" t="s">
        <v>100</v>
      </c>
      <c r="C21" s="19"/>
      <c r="D21" s="19"/>
      <c r="E21" s="19" t="s">
        <v>101</v>
      </c>
      <c r="F21" s="19" t="s">
        <v>73</v>
      </c>
      <c r="G21" s="19" t="s">
        <v>74</v>
      </c>
      <c r="H21" s="20" t="s">
        <v>102</v>
      </c>
      <c r="I21" s="45" t="s">
        <v>103</v>
      </c>
      <c r="J21" s="19" t="s">
        <v>33</v>
      </c>
      <c r="K21" s="46">
        <f t="shared" si="2"/>
        <v>960</v>
      </c>
      <c r="L21" s="46">
        <v>790</v>
      </c>
      <c r="M21" s="46">
        <v>100</v>
      </c>
      <c r="N21" s="46">
        <v>70</v>
      </c>
      <c r="O21" s="47"/>
      <c r="P21" s="45" t="s">
        <v>104</v>
      </c>
      <c r="Q21" s="19" t="s">
        <v>35</v>
      </c>
      <c r="R21" s="19">
        <v>960</v>
      </c>
    </row>
    <row r="22" s="2" customFormat="1" ht="72" customHeight="1" spans="1:18">
      <c r="A22" s="18">
        <v>9</v>
      </c>
      <c r="B22" s="18" t="s">
        <v>105</v>
      </c>
      <c r="C22" s="18"/>
      <c r="D22" s="18"/>
      <c r="E22" s="18" t="s">
        <v>101</v>
      </c>
      <c r="F22" s="18" t="s">
        <v>106</v>
      </c>
      <c r="G22" s="25" t="s">
        <v>107</v>
      </c>
      <c r="H22" s="26" t="s">
        <v>108</v>
      </c>
      <c r="I22" s="45" t="s">
        <v>103</v>
      </c>
      <c r="J22" s="18" t="s">
        <v>33</v>
      </c>
      <c r="K22" s="46">
        <f t="shared" si="2"/>
        <v>500</v>
      </c>
      <c r="L22" s="54"/>
      <c r="M22" s="54">
        <v>500</v>
      </c>
      <c r="N22" s="54"/>
      <c r="O22" s="55"/>
      <c r="P22" s="56" t="s">
        <v>109</v>
      </c>
      <c r="Q22" s="19" t="s">
        <v>35</v>
      </c>
      <c r="R22" s="83">
        <v>500</v>
      </c>
    </row>
    <row r="23" s="2" customFormat="1" ht="72" customHeight="1" spans="1:18">
      <c r="A23" s="18">
        <v>10</v>
      </c>
      <c r="B23" s="19" t="s">
        <v>110</v>
      </c>
      <c r="C23" s="19"/>
      <c r="D23" s="19"/>
      <c r="E23" s="19" t="s">
        <v>101</v>
      </c>
      <c r="F23" s="19" t="s">
        <v>73</v>
      </c>
      <c r="G23" s="19" t="s">
        <v>74</v>
      </c>
      <c r="H23" s="20" t="s">
        <v>111</v>
      </c>
      <c r="I23" s="45" t="s">
        <v>103</v>
      </c>
      <c r="J23" s="19" t="s">
        <v>33</v>
      </c>
      <c r="K23" s="46">
        <f t="shared" si="2"/>
        <v>500</v>
      </c>
      <c r="L23" s="46">
        <v>500</v>
      </c>
      <c r="M23" s="46"/>
      <c r="N23" s="46"/>
      <c r="O23" s="57"/>
      <c r="P23" s="45" t="s">
        <v>112</v>
      </c>
      <c r="Q23" s="19" t="s">
        <v>35</v>
      </c>
      <c r="R23" s="31">
        <v>500</v>
      </c>
    </row>
    <row r="24" s="2" customFormat="1" ht="131" customHeight="1" spans="1:18">
      <c r="A24" s="18">
        <v>11</v>
      </c>
      <c r="B24" s="19" t="s">
        <v>113</v>
      </c>
      <c r="C24" s="19"/>
      <c r="D24" s="19"/>
      <c r="E24" s="19" t="s">
        <v>101</v>
      </c>
      <c r="F24" s="19" t="s">
        <v>101</v>
      </c>
      <c r="G24" s="19" t="s">
        <v>114</v>
      </c>
      <c r="H24" s="20" t="s">
        <v>115</v>
      </c>
      <c r="I24" s="58" t="s">
        <v>116</v>
      </c>
      <c r="J24" s="19" t="s">
        <v>33</v>
      </c>
      <c r="K24" s="46">
        <f t="shared" si="2"/>
        <v>376</v>
      </c>
      <c r="L24" s="46">
        <v>376</v>
      </c>
      <c r="M24" s="47"/>
      <c r="N24" s="47"/>
      <c r="O24" s="47"/>
      <c r="P24" s="45" t="s">
        <v>112</v>
      </c>
      <c r="Q24" s="19" t="s">
        <v>35</v>
      </c>
      <c r="R24" s="31">
        <v>376</v>
      </c>
    </row>
    <row r="25" s="2" customFormat="1" ht="135" customHeight="1" spans="1:18">
      <c r="A25" s="18">
        <v>12</v>
      </c>
      <c r="B25" s="19" t="s">
        <v>117</v>
      </c>
      <c r="C25" s="19"/>
      <c r="D25" s="19"/>
      <c r="E25" s="19" t="s">
        <v>73</v>
      </c>
      <c r="F25" s="19" t="s">
        <v>73</v>
      </c>
      <c r="G25" s="19" t="s">
        <v>74</v>
      </c>
      <c r="H25" s="20" t="s">
        <v>118</v>
      </c>
      <c r="I25" s="58" t="s">
        <v>119</v>
      </c>
      <c r="J25" s="19" t="s">
        <v>120</v>
      </c>
      <c r="K25" s="46">
        <v>110</v>
      </c>
      <c r="L25" s="46">
        <v>60</v>
      </c>
      <c r="M25" s="47"/>
      <c r="N25" s="47"/>
      <c r="O25" s="47">
        <v>50</v>
      </c>
      <c r="P25" s="45" t="s">
        <v>121</v>
      </c>
      <c r="Q25" s="19" t="s">
        <v>35</v>
      </c>
      <c r="R25" s="19">
        <v>110</v>
      </c>
    </row>
    <row r="26" s="2" customFormat="1" ht="141" customHeight="1" spans="1:18">
      <c r="A26" s="18">
        <v>13</v>
      </c>
      <c r="B26" s="19" t="s">
        <v>122</v>
      </c>
      <c r="C26" s="19"/>
      <c r="D26" s="19"/>
      <c r="E26" s="19" t="s">
        <v>123</v>
      </c>
      <c r="F26" s="19" t="s">
        <v>123</v>
      </c>
      <c r="G26" s="19" t="s">
        <v>124</v>
      </c>
      <c r="H26" s="19" t="s">
        <v>125</v>
      </c>
      <c r="I26" s="45" t="s">
        <v>126</v>
      </c>
      <c r="J26" s="19" t="s">
        <v>33</v>
      </c>
      <c r="K26" s="46">
        <f>L26+M26+N26+O26</f>
        <v>434</v>
      </c>
      <c r="L26" s="46">
        <v>284</v>
      </c>
      <c r="M26" s="46"/>
      <c r="N26" s="46"/>
      <c r="O26" s="46">
        <v>150</v>
      </c>
      <c r="P26" s="45" t="s">
        <v>109</v>
      </c>
      <c r="Q26" s="19" t="s">
        <v>35</v>
      </c>
      <c r="R26" s="31">
        <v>434</v>
      </c>
    </row>
    <row r="27" s="2" customFormat="1" ht="102" customHeight="1" spans="1:18">
      <c r="A27" s="18">
        <v>14</v>
      </c>
      <c r="B27" s="19" t="s">
        <v>127</v>
      </c>
      <c r="C27" s="19" t="s">
        <v>128</v>
      </c>
      <c r="D27" s="19"/>
      <c r="E27" s="19" t="s">
        <v>37</v>
      </c>
      <c r="F27" s="19" t="s">
        <v>47</v>
      </c>
      <c r="G27" s="19" t="s">
        <v>48</v>
      </c>
      <c r="H27" s="19" t="s">
        <v>47</v>
      </c>
      <c r="I27" s="45" t="s">
        <v>129</v>
      </c>
      <c r="J27" s="19" t="s">
        <v>33</v>
      </c>
      <c r="K27" s="46">
        <f>L27+M27+N27+O27</f>
        <v>260</v>
      </c>
      <c r="L27" s="46">
        <v>260</v>
      </c>
      <c r="M27" s="46"/>
      <c r="N27" s="46"/>
      <c r="O27" s="46"/>
      <c r="P27" s="45" t="s">
        <v>130</v>
      </c>
      <c r="Q27" s="19" t="s">
        <v>35</v>
      </c>
      <c r="R27" s="83">
        <v>260</v>
      </c>
    </row>
    <row r="28" s="2" customFormat="1" ht="121" customHeight="1" spans="1:18">
      <c r="A28" s="18"/>
      <c r="B28" s="19"/>
      <c r="C28" s="19" t="s">
        <v>131</v>
      </c>
      <c r="D28" s="19"/>
      <c r="E28" s="19" t="s">
        <v>37</v>
      </c>
      <c r="F28" s="19" t="s">
        <v>123</v>
      </c>
      <c r="G28" s="19" t="s">
        <v>124</v>
      </c>
      <c r="H28" s="21" t="s">
        <v>123</v>
      </c>
      <c r="I28" s="45" t="s">
        <v>132</v>
      </c>
      <c r="J28" s="19" t="s">
        <v>33</v>
      </c>
      <c r="K28" s="46">
        <f>L28+M28+N28+O28</f>
        <v>260</v>
      </c>
      <c r="L28" s="46">
        <v>240</v>
      </c>
      <c r="M28" s="46">
        <v>20</v>
      </c>
      <c r="N28" s="46"/>
      <c r="O28" s="49"/>
      <c r="P28" s="45" t="s">
        <v>133</v>
      </c>
      <c r="Q28" s="19" t="s">
        <v>35</v>
      </c>
      <c r="R28" s="31">
        <v>260</v>
      </c>
    </row>
    <row r="29" s="2" customFormat="1" ht="121" customHeight="1" spans="1:18">
      <c r="A29" s="18">
        <v>15</v>
      </c>
      <c r="B29" s="18" t="s">
        <v>134</v>
      </c>
      <c r="C29" s="18"/>
      <c r="D29" s="18"/>
      <c r="E29" s="18" t="s">
        <v>29</v>
      </c>
      <c r="F29" s="18" t="s">
        <v>29</v>
      </c>
      <c r="G29" s="18" t="s">
        <v>30</v>
      </c>
      <c r="H29" s="18" t="s">
        <v>135</v>
      </c>
      <c r="I29" s="56" t="s">
        <v>136</v>
      </c>
      <c r="J29" s="22" t="s">
        <v>137</v>
      </c>
      <c r="K29" s="47">
        <v>200</v>
      </c>
      <c r="L29" s="47"/>
      <c r="M29" s="47"/>
      <c r="N29" s="47">
        <v>12</v>
      </c>
      <c r="O29" s="47">
        <v>188</v>
      </c>
      <c r="P29" s="45" t="s">
        <v>138</v>
      </c>
      <c r="Q29" s="19" t="s">
        <v>35</v>
      </c>
      <c r="R29" s="31">
        <v>200</v>
      </c>
    </row>
    <row r="30" s="2" customFormat="1" ht="121" customHeight="1" spans="1:18">
      <c r="A30" s="18">
        <v>16</v>
      </c>
      <c r="B30" s="18" t="s">
        <v>139</v>
      </c>
      <c r="C30" s="18"/>
      <c r="D30" s="18"/>
      <c r="E30" s="18" t="s">
        <v>106</v>
      </c>
      <c r="F30" s="18" t="s">
        <v>106</v>
      </c>
      <c r="G30" s="18" t="s">
        <v>107</v>
      </c>
      <c r="H30" s="18" t="s">
        <v>140</v>
      </c>
      <c r="I30" s="56" t="s">
        <v>141</v>
      </c>
      <c r="J30" s="22" t="s">
        <v>137</v>
      </c>
      <c r="K30" s="59">
        <v>200</v>
      </c>
      <c r="L30" s="59"/>
      <c r="M30" s="59"/>
      <c r="N30" s="59"/>
      <c r="O30" s="59">
        <v>200</v>
      </c>
      <c r="P30" s="56" t="s">
        <v>142</v>
      </c>
      <c r="Q30" s="19" t="s">
        <v>35</v>
      </c>
      <c r="R30" s="31">
        <v>200</v>
      </c>
    </row>
    <row r="31" s="2" customFormat="1" ht="162" customHeight="1" spans="1:18">
      <c r="A31" s="18">
        <v>17</v>
      </c>
      <c r="B31" s="18" t="s">
        <v>143</v>
      </c>
      <c r="C31" s="18" t="s">
        <v>144</v>
      </c>
      <c r="D31" s="18"/>
      <c r="E31" s="18" t="s">
        <v>73</v>
      </c>
      <c r="F31" s="18" t="s">
        <v>73</v>
      </c>
      <c r="G31" s="25" t="s">
        <v>74</v>
      </c>
      <c r="H31" s="27" t="s">
        <v>102</v>
      </c>
      <c r="I31" s="45" t="s">
        <v>145</v>
      </c>
      <c r="J31" s="22" t="s">
        <v>137</v>
      </c>
      <c r="K31" s="59">
        <v>50</v>
      </c>
      <c r="L31" s="59">
        <v>50</v>
      </c>
      <c r="M31" s="59"/>
      <c r="N31" s="59"/>
      <c r="O31" s="59"/>
      <c r="P31" s="60" t="s">
        <v>146</v>
      </c>
      <c r="Q31" s="19" t="s">
        <v>35</v>
      </c>
      <c r="R31" s="31">
        <v>50</v>
      </c>
    </row>
    <row r="32" s="2" customFormat="1" ht="168" customHeight="1" spans="1:18">
      <c r="A32" s="18"/>
      <c r="B32" s="18"/>
      <c r="C32" s="18" t="s">
        <v>147</v>
      </c>
      <c r="D32" s="18"/>
      <c r="E32" s="18" t="s">
        <v>73</v>
      </c>
      <c r="F32" s="18" t="s">
        <v>73</v>
      </c>
      <c r="G32" s="25" t="s">
        <v>74</v>
      </c>
      <c r="H32" s="18" t="s">
        <v>148</v>
      </c>
      <c r="I32" s="45" t="s">
        <v>149</v>
      </c>
      <c r="J32" s="22" t="s">
        <v>137</v>
      </c>
      <c r="K32" s="59">
        <v>170</v>
      </c>
      <c r="L32" s="59"/>
      <c r="M32" s="59"/>
      <c r="N32" s="59">
        <v>38</v>
      </c>
      <c r="O32" s="59">
        <v>132</v>
      </c>
      <c r="P32" s="60" t="s">
        <v>150</v>
      </c>
      <c r="Q32" s="19" t="s">
        <v>35</v>
      </c>
      <c r="R32" s="31">
        <v>170</v>
      </c>
    </row>
    <row r="33" s="2" customFormat="1" ht="95" customHeight="1" spans="1:18">
      <c r="A33" s="18">
        <v>18</v>
      </c>
      <c r="B33" s="28" t="s">
        <v>151</v>
      </c>
      <c r="C33" s="29"/>
      <c r="D33" s="30"/>
      <c r="E33" s="23" t="s">
        <v>60</v>
      </c>
      <c r="F33" s="23" t="s">
        <v>60</v>
      </c>
      <c r="G33" s="23" t="s">
        <v>61</v>
      </c>
      <c r="H33" s="27" t="s">
        <v>152</v>
      </c>
      <c r="I33" s="45" t="s">
        <v>153</v>
      </c>
      <c r="J33" s="22" t="s">
        <v>154</v>
      </c>
      <c r="K33" s="59">
        <v>466.8465</v>
      </c>
      <c r="L33" s="59"/>
      <c r="M33" s="59"/>
      <c r="N33" s="59">
        <v>466.8465</v>
      </c>
      <c r="O33" s="59"/>
      <c r="P33" s="45" t="s">
        <v>155</v>
      </c>
      <c r="Q33" s="19" t="s">
        <v>35</v>
      </c>
      <c r="R33" s="31">
        <v>466.8465</v>
      </c>
    </row>
    <row r="34" s="2" customFormat="1" ht="84" customHeight="1" spans="1:18">
      <c r="A34" s="18">
        <v>19</v>
      </c>
      <c r="B34" s="19" t="s">
        <v>156</v>
      </c>
      <c r="C34" s="19" t="s">
        <v>157</v>
      </c>
      <c r="D34" s="19"/>
      <c r="E34" s="19" t="s">
        <v>158</v>
      </c>
      <c r="F34" s="19" t="s">
        <v>158</v>
      </c>
      <c r="G34" s="31" t="s">
        <v>159</v>
      </c>
      <c r="H34" s="19" t="s">
        <v>160</v>
      </c>
      <c r="I34" s="45" t="s">
        <v>161</v>
      </c>
      <c r="J34" s="19" t="s">
        <v>33</v>
      </c>
      <c r="K34" s="46">
        <f>L34+M34+N34+O34</f>
        <v>22.63</v>
      </c>
      <c r="L34" s="46">
        <v>22.63</v>
      </c>
      <c r="M34" s="46"/>
      <c r="N34" s="46"/>
      <c r="O34" s="49"/>
      <c r="P34" s="45" t="s">
        <v>162</v>
      </c>
      <c r="Q34" s="19" t="s">
        <v>35</v>
      </c>
      <c r="R34" s="19">
        <v>22.63</v>
      </c>
    </row>
    <row r="35" s="2" customFormat="1" ht="85" customHeight="1" spans="1:18">
      <c r="A35" s="18"/>
      <c r="B35" s="19"/>
      <c r="C35" s="21" t="s">
        <v>163</v>
      </c>
      <c r="D35" s="21"/>
      <c r="E35" s="19" t="s">
        <v>158</v>
      </c>
      <c r="F35" s="19" t="s">
        <v>158</v>
      </c>
      <c r="G35" s="31" t="s">
        <v>159</v>
      </c>
      <c r="H35" s="19" t="s">
        <v>160</v>
      </c>
      <c r="I35" s="45" t="s">
        <v>164</v>
      </c>
      <c r="J35" s="19" t="s">
        <v>33</v>
      </c>
      <c r="K35" s="46">
        <f>L35+M35+N35+O35</f>
        <v>33.47</v>
      </c>
      <c r="L35" s="49">
        <v>33.47</v>
      </c>
      <c r="M35" s="46"/>
      <c r="N35" s="46"/>
      <c r="O35" s="49"/>
      <c r="P35" s="45" t="s">
        <v>165</v>
      </c>
      <c r="Q35" s="19" t="s">
        <v>35</v>
      </c>
      <c r="R35" s="19">
        <v>33.47</v>
      </c>
    </row>
    <row r="36" s="2" customFormat="1" ht="212.1" customHeight="1" spans="1:18">
      <c r="A36" s="18">
        <v>20</v>
      </c>
      <c r="B36" s="19" t="s">
        <v>166</v>
      </c>
      <c r="C36" s="19"/>
      <c r="D36" s="19"/>
      <c r="E36" s="19" t="s">
        <v>167</v>
      </c>
      <c r="F36" s="19" t="s">
        <v>168</v>
      </c>
      <c r="G36" s="19" t="s">
        <v>169</v>
      </c>
      <c r="H36" s="19" t="s">
        <v>170</v>
      </c>
      <c r="I36" s="45" t="s">
        <v>171</v>
      </c>
      <c r="J36" s="19" t="s">
        <v>91</v>
      </c>
      <c r="K36" s="46">
        <f>L36+M36+N36+O36</f>
        <v>177</v>
      </c>
      <c r="L36" s="46">
        <v>177</v>
      </c>
      <c r="M36" s="46"/>
      <c r="N36" s="46"/>
      <c r="O36" s="49"/>
      <c r="P36" s="45" t="s">
        <v>172</v>
      </c>
      <c r="Q36" s="19" t="s">
        <v>35</v>
      </c>
      <c r="R36" s="19">
        <v>177</v>
      </c>
    </row>
    <row r="37" s="2" customFormat="1" ht="65.1" customHeight="1" spans="1:18">
      <c r="A37" s="18">
        <v>21</v>
      </c>
      <c r="B37" s="19" t="s">
        <v>173</v>
      </c>
      <c r="C37" s="19"/>
      <c r="D37" s="19"/>
      <c r="E37" s="19" t="s">
        <v>174</v>
      </c>
      <c r="F37" s="19" t="s">
        <v>174</v>
      </c>
      <c r="G37" s="19" t="s">
        <v>175</v>
      </c>
      <c r="H37" s="19" t="s">
        <v>82</v>
      </c>
      <c r="I37" s="45" t="s">
        <v>176</v>
      </c>
      <c r="J37" s="19" t="s">
        <v>91</v>
      </c>
      <c r="K37" s="46">
        <f>L37+M37+N37+O37</f>
        <v>336</v>
      </c>
      <c r="L37" s="46"/>
      <c r="M37" s="46">
        <v>336</v>
      </c>
      <c r="N37" s="46"/>
      <c r="O37" s="49"/>
      <c r="P37" s="45" t="s">
        <v>177</v>
      </c>
      <c r="Q37" s="19" t="s">
        <v>35</v>
      </c>
      <c r="R37" s="19">
        <v>336</v>
      </c>
    </row>
    <row r="38" s="2" customFormat="1" ht="113.1" customHeight="1" spans="1:18">
      <c r="A38" s="18">
        <v>22</v>
      </c>
      <c r="B38" s="19" t="s">
        <v>178</v>
      </c>
      <c r="C38" s="19"/>
      <c r="D38" s="19"/>
      <c r="E38" s="19" t="s">
        <v>88</v>
      </c>
      <c r="F38" s="19" t="s">
        <v>179</v>
      </c>
      <c r="G38" s="19" t="s">
        <v>175</v>
      </c>
      <c r="H38" s="20" t="s">
        <v>82</v>
      </c>
      <c r="I38" s="45" t="s">
        <v>180</v>
      </c>
      <c r="J38" s="19" t="s">
        <v>84</v>
      </c>
      <c r="K38" s="46">
        <f>L38+M38+N38+O38</f>
        <v>90</v>
      </c>
      <c r="L38" s="46">
        <v>90</v>
      </c>
      <c r="M38" s="46"/>
      <c r="N38" s="46"/>
      <c r="O38" s="46"/>
      <c r="P38" s="45" t="s">
        <v>181</v>
      </c>
      <c r="Q38" s="19" t="s">
        <v>35</v>
      </c>
      <c r="R38" s="31">
        <v>90</v>
      </c>
    </row>
    <row r="39" s="2" customFormat="1" ht="147" customHeight="1" spans="1:18">
      <c r="A39" s="18">
        <v>23</v>
      </c>
      <c r="B39" s="32" t="s">
        <v>182</v>
      </c>
      <c r="C39" s="33"/>
      <c r="D39" s="34"/>
      <c r="E39" s="23" t="s">
        <v>106</v>
      </c>
      <c r="F39" s="23" t="s">
        <v>106</v>
      </c>
      <c r="G39" s="23" t="s">
        <v>107</v>
      </c>
      <c r="H39" s="27" t="s">
        <v>106</v>
      </c>
      <c r="I39" s="45" t="s">
        <v>183</v>
      </c>
      <c r="J39" s="22" t="s">
        <v>184</v>
      </c>
      <c r="K39" s="59">
        <v>70</v>
      </c>
      <c r="L39" s="59"/>
      <c r="M39" s="59"/>
      <c r="N39" s="59"/>
      <c r="O39" s="59">
        <v>70</v>
      </c>
      <c r="P39" s="60" t="s">
        <v>185</v>
      </c>
      <c r="Q39" s="19" t="s">
        <v>35</v>
      </c>
      <c r="R39" s="31">
        <v>70</v>
      </c>
    </row>
    <row r="40" s="2" customFormat="1" ht="147" customHeight="1" spans="1:18">
      <c r="A40" s="18">
        <v>24</v>
      </c>
      <c r="B40" s="19" t="s">
        <v>186</v>
      </c>
      <c r="C40" s="19"/>
      <c r="D40" s="19"/>
      <c r="E40" s="19" t="s">
        <v>106</v>
      </c>
      <c r="F40" s="19" t="s">
        <v>106</v>
      </c>
      <c r="G40" s="19" t="s">
        <v>107</v>
      </c>
      <c r="H40" s="19" t="s">
        <v>187</v>
      </c>
      <c r="I40" s="19" t="s">
        <v>188</v>
      </c>
      <c r="J40" s="19" t="s">
        <v>120</v>
      </c>
      <c r="K40" s="46">
        <v>110</v>
      </c>
      <c r="L40" s="46"/>
      <c r="M40" s="46">
        <v>110</v>
      </c>
      <c r="N40" s="46"/>
      <c r="O40" s="46"/>
      <c r="P40" s="45" t="s">
        <v>189</v>
      </c>
      <c r="Q40" s="19" t="s">
        <v>35</v>
      </c>
      <c r="R40" s="31">
        <v>110</v>
      </c>
    </row>
    <row r="41" s="4" customFormat="1" ht="110" customHeight="1" spans="1:18">
      <c r="A41" s="18">
        <v>25</v>
      </c>
      <c r="B41" s="19" t="s">
        <v>190</v>
      </c>
      <c r="C41" s="19"/>
      <c r="D41" s="19"/>
      <c r="E41" s="19" t="s">
        <v>60</v>
      </c>
      <c r="F41" s="19" t="s">
        <v>60</v>
      </c>
      <c r="G41" s="19" t="s">
        <v>61</v>
      </c>
      <c r="H41" s="20" t="s">
        <v>82</v>
      </c>
      <c r="I41" s="45" t="s">
        <v>191</v>
      </c>
      <c r="J41" s="19" t="s">
        <v>84</v>
      </c>
      <c r="K41" s="46">
        <f>L41+M41+N41+O41</f>
        <v>215</v>
      </c>
      <c r="L41" s="46">
        <v>215</v>
      </c>
      <c r="M41" s="46"/>
      <c r="N41" s="46"/>
      <c r="O41" s="47"/>
      <c r="P41" s="45" t="s">
        <v>192</v>
      </c>
      <c r="Q41" s="19" t="s">
        <v>35</v>
      </c>
      <c r="R41" s="31">
        <v>215</v>
      </c>
    </row>
    <row r="42" s="5" customFormat="1" ht="110" customHeight="1" spans="1:18">
      <c r="A42" s="18">
        <v>26</v>
      </c>
      <c r="B42" s="32" t="s">
        <v>193</v>
      </c>
      <c r="C42" s="33"/>
      <c r="D42" s="34"/>
      <c r="E42" s="19" t="s">
        <v>194</v>
      </c>
      <c r="F42" s="19" t="s">
        <v>194</v>
      </c>
      <c r="G42" s="19" t="s">
        <v>195</v>
      </c>
      <c r="H42" s="20" t="s">
        <v>71</v>
      </c>
      <c r="I42" s="45" t="s">
        <v>196</v>
      </c>
      <c r="J42" s="19" t="s">
        <v>197</v>
      </c>
      <c r="K42" s="46">
        <v>50</v>
      </c>
      <c r="L42" s="46"/>
      <c r="M42" s="46"/>
      <c r="N42" s="46">
        <v>50</v>
      </c>
      <c r="O42" s="47"/>
      <c r="P42" s="45" t="s">
        <v>198</v>
      </c>
      <c r="Q42" s="19" t="s">
        <v>35</v>
      </c>
      <c r="R42" s="31">
        <v>50</v>
      </c>
    </row>
    <row r="43" s="5" customFormat="1" ht="110" customHeight="1" spans="1:18">
      <c r="A43" s="18">
        <v>27</v>
      </c>
      <c r="B43" s="32" t="s">
        <v>199</v>
      </c>
      <c r="C43" s="33"/>
      <c r="D43" s="34"/>
      <c r="E43" s="19" t="s">
        <v>194</v>
      </c>
      <c r="F43" s="19" t="s">
        <v>194</v>
      </c>
      <c r="G43" s="19" t="s">
        <v>195</v>
      </c>
      <c r="H43" s="20" t="s">
        <v>200</v>
      </c>
      <c r="I43" s="45" t="s">
        <v>201</v>
      </c>
      <c r="J43" s="19" t="s">
        <v>197</v>
      </c>
      <c r="K43" s="46">
        <v>350</v>
      </c>
      <c r="L43" s="46"/>
      <c r="M43" s="46">
        <v>20</v>
      </c>
      <c r="N43" s="46">
        <v>330</v>
      </c>
      <c r="O43" s="47"/>
      <c r="P43" s="45" t="s">
        <v>202</v>
      </c>
      <c r="Q43" s="19" t="s">
        <v>35</v>
      </c>
      <c r="R43" s="31">
        <v>350</v>
      </c>
    </row>
    <row r="44" ht="60" customHeight="1" spans="1:18">
      <c r="A44" s="18">
        <v>28</v>
      </c>
      <c r="B44" s="19" t="s">
        <v>203</v>
      </c>
      <c r="C44" s="19"/>
      <c r="D44" s="19"/>
      <c r="E44" s="19" t="s">
        <v>60</v>
      </c>
      <c r="F44" s="19" t="s">
        <v>60</v>
      </c>
      <c r="G44" s="19" t="s">
        <v>61</v>
      </c>
      <c r="H44" s="20" t="s">
        <v>82</v>
      </c>
      <c r="I44" s="45" t="s">
        <v>204</v>
      </c>
      <c r="J44" s="19" t="s">
        <v>205</v>
      </c>
      <c r="K44" s="46">
        <v>48.5</v>
      </c>
      <c r="L44" s="57"/>
      <c r="M44" s="46">
        <v>48.5</v>
      </c>
      <c r="N44" s="57"/>
      <c r="O44" s="57"/>
      <c r="P44" s="45" t="s">
        <v>206</v>
      </c>
      <c r="Q44" s="19" t="s">
        <v>35</v>
      </c>
      <c r="R44" s="31">
        <v>48.5</v>
      </c>
    </row>
    <row r="45" ht="60" customHeight="1" spans="1:18">
      <c r="A45" s="18" t="s">
        <v>207</v>
      </c>
      <c r="B45" s="35" t="s">
        <v>208</v>
      </c>
      <c r="C45" s="35"/>
      <c r="D45" s="35"/>
      <c r="E45" s="35"/>
      <c r="F45" s="35"/>
      <c r="G45" s="35"/>
      <c r="H45" s="35"/>
      <c r="I45" s="35"/>
      <c r="J45" s="35"/>
      <c r="K45" s="43">
        <f>L45+M45+N45+O45</f>
        <v>1419.039</v>
      </c>
      <c r="L45" s="61">
        <f>SUM(L46:L60)</f>
        <v>818.199</v>
      </c>
      <c r="M45" s="61">
        <f>SUM(M46:M60)</f>
        <v>49</v>
      </c>
      <c r="N45" s="61">
        <f>SUM(N46:N60)</f>
        <v>250</v>
      </c>
      <c r="O45" s="61">
        <f>SUM(O46:O60)</f>
        <v>301.84</v>
      </c>
      <c r="P45" s="62"/>
      <c r="Q45" s="35"/>
      <c r="R45" s="31"/>
    </row>
    <row r="46" s="2" customFormat="1" ht="60" customHeight="1" spans="1:18">
      <c r="A46" s="18">
        <v>1</v>
      </c>
      <c r="B46" s="19" t="s">
        <v>209</v>
      </c>
      <c r="C46" s="19"/>
      <c r="D46" s="19"/>
      <c r="E46" s="19" t="s">
        <v>210</v>
      </c>
      <c r="F46" s="19" t="s">
        <v>211</v>
      </c>
      <c r="G46" s="19" t="s">
        <v>212</v>
      </c>
      <c r="H46" s="19" t="s">
        <v>29</v>
      </c>
      <c r="I46" s="45" t="s">
        <v>213</v>
      </c>
      <c r="J46" s="19" t="s">
        <v>214</v>
      </c>
      <c r="K46" s="63">
        <v>36</v>
      </c>
      <c r="L46" s="63">
        <v>36</v>
      </c>
      <c r="M46" s="59"/>
      <c r="N46" s="63"/>
      <c r="O46" s="59"/>
      <c r="P46" s="45" t="s">
        <v>215</v>
      </c>
      <c r="Q46" s="19" t="s">
        <v>35</v>
      </c>
      <c r="R46" s="19">
        <v>36</v>
      </c>
    </row>
    <row r="47" s="6" customFormat="1" ht="106" customHeight="1" spans="1:18">
      <c r="A47" s="18">
        <v>2</v>
      </c>
      <c r="B47" s="19" t="s">
        <v>216</v>
      </c>
      <c r="C47" s="36" t="s">
        <v>217</v>
      </c>
      <c r="D47" s="36"/>
      <c r="E47" s="18" t="s">
        <v>174</v>
      </c>
      <c r="F47" s="18" t="s">
        <v>174</v>
      </c>
      <c r="G47" s="25" t="s">
        <v>175</v>
      </c>
      <c r="H47" s="37" t="s">
        <v>218</v>
      </c>
      <c r="I47" s="60" t="s">
        <v>219</v>
      </c>
      <c r="J47" s="22" t="s">
        <v>154</v>
      </c>
      <c r="K47" s="63">
        <v>108</v>
      </c>
      <c r="L47" s="63">
        <v>108</v>
      </c>
      <c r="M47" s="59"/>
      <c r="N47" s="63"/>
      <c r="O47" s="59"/>
      <c r="P47" s="60" t="s">
        <v>220</v>
      </c>
      <c r="Q47" s="19" t="s">
        <v>35</v>
      </c>
      <c r="R47" s="31">
        <v>108</v>
      </c>
    </row>
    <row r="48" s="6" customFormat="1" ht="106" customHeight="1" spans="1:18">
      <c r="A48" s="18"/>
      <c r="B48" s="19"/>
      <c r="C48" s="36" t="s">
        <v>221</v>
      </c>
      <c r="D48" s="36"/>
      <c r="E48" s="18" t="s">
        <v>174</v>
      </c>
      <c r="F48" s="18" t="s">
        <v>174</v>
      </c>
      <c r="G48" s="25" t="s">
        <v>175</v>
      </c>
      <c r="H48" s="37" t="s">
        <v>38</v>
      </c>
      <c r="I48" s="60" t="s">
        <v>222</v>
      </c>
      <c r="J48" s="22" t="s">
        <v>154</v>
      </c>
      <c r="K48" s="63">
        <v>50.4</v>
      </c>
      <c r="L48" s="63">
        <v>50.4</v>
      </c>
      <c r="M48" s="59"/>
      <c r="N48" s="63"/>
      <c r="O48" s="59"/>
      <c r="P48" s="60" t="s">
        <v>220</v>
      </c>
      <c r="Q48" s="19" t="s">
        <v>35</v>
      </c>
      <c r="R48" s="31">
        <v>50.4</v>
      </c>
    </row>
    <row r="49" s="6" customFormat="1" ht="106" customHeight="1" spans="1:18">
      <c r="A49" s="18"/>
      <c r="B49" s="19"/>
      <c r="C49" s="36" t="s">
        <v>223</v>
      </c>
      <c r="D49" s="36"/>
      <c r="E49" s="18" t="s">
        <v>174</v>
      </c>
      <c r="F49" s="18" t="s">
        <v>174</v>
      </c>
      <c r="G49" s="25" t="s">
        <v>175</v>
      </c>
      <c r="H49" s="22" t="s">
        <v>224</v>
      </c>
      <c r="I49" s="60" t="s">
        <v>225</v>
      </c>
      <c r="J49" s="22" t="s">
        <v>154</v>
      </c>
      <c r="K49" s="59">
        <v>228.84</v>
      </c>
      <c r="L49" s="59">
        <v>110</v>
      </c>
      <c r="M49" s="59"/>
      <c r="N49" s="59"/>
      <c r="O49" s="59">
        <v>118.84</v>
      </c>
      <c r="P49" s="60" t="s">
        <v>226</v>
      </c>
      <c r="Q49" s="19" t="s">
        <v>35</v>
      </c>
      <c r="R49" s="31">
        <v>228.84</v>
      </c>
    </row>
    <row r="50" s="6" customFormat="1" ht="106" customHeight="1" spans="1:18">
      <c r="A50" s="18"/>
      <c r="B50" s="19"/>
      <c r="C50" s="24" t="s">
        <v>227</v>
      </c>
      <c r="D50" s="24"/>
      <c r="E50" s="18" t="s">
        <v>174</v>
      </c>
      <c r="F50" s="18" t="s">
        <v>174</v>
      </c>
      <c r="G50" s="25" t="s">
        <v>175</v>
      </c>
      <c r="H50" s="24" t="s">
        <v>228</v>
      </c>
      <c r="I50" s="64" t="s">
        <v>229</v>
      </c>
      <c r="J50" s="22" t="s">
        <v>154</v>
      </c>
      <c r="K50" s="54">
        <v>30</v>
      </c>
      <c r="L50" s="54">
        <v>30</v>
      </c>
      <c r="M50" s="54"/>
      <c r="N50" s="54"/>
      <c r="O50" s="54"/>
      <c r="P50" s="60" t="s">
        <v>220</v>
      </c>
      <c r="Q50" s="19" t="s">
        <v>35</v>
      </c>
      <c r="R50" s="31">
        <v>30</v>
      </c>
    </row>
    <row r="51" s="6" customFormat="1" ht="106" customHeight="1" spans="1:18">
      <c r="A51" s="18"/>
      <c r="B51" s="19"/>
      <c r="C51" s="23" t="s">
        <v>230</v>
      </c>
      <c r="D51" s="23"/>
      <c r="E51" s="18" t="s">
        <v>174</v>
      </c>
      <c r="F51" s="18" t="s">
        <v>174</v>
      </c>
      <c r="G51" s="25" t="s">
        <v>175</v>
      </c>
      <c r="H51" s="23" t="s">
        <v>231</v>
      </c>
      <c r="I51" s="51" t="s">
        <v>229</v>
      </c>
      <c r="J51" s="22" t="s">
        <v>154</v>
      </c>
      <c r="K51" s="54">
        <v>30</v>
      </c>
      <c r="L51" s="54">
        <v>30</v>
      </c>
      <c r="M51" s="54"/>
      <c r="N51" s="54"/>
      <c r="O51" s="54"/>
      <c r="P51" s="60" t="s">
        <v>220</v>
      </c>
      <c r="Q51" s="19" t="s">
        <v>35</v>
      </c>
      <c r="R51" s="31">
        <v>30</v>
      </c>
    </row>
    <row r="52" s="6" customFormat="1" ht="106" customHeight="1" spans="1:18">
      <c r="A52" s="18"/>
      <c r="B52" s="19"/>
      <c r="C52" s="36" t="s">
        <v>232</v>
      </c>
      <c r="D52" s="36"/>
      <c r="E52" s="18" t="s">
        <v>174</v>
      </c>
      <c r="F52" s="18" t="s">
        <v>174</v>
      </c>
      <c r="G52" s="25" t="s">
        <v>175</v>
      </c>
      <c r="H52" s="18" t="s">
        <v>233</v>
      </c>
      <c r="I52" s="56" t="s">
        <v>234</v>
      </c>
      <c r="J52" s="22" t="s">
        <v>154</v>
      </c>
      <c r="K52" s="54">
        <v>105</v>
      </c>
      <c r="L52" s="54">
        <v>105</v>
      </c>
      <c r="M52" s="59"/>
      <c r="N52" s="54"/>
      <c r="O52" s="54"/>
      <c r="P52" s="60" t="s">
        <v>220</v>
      </c>
      <c r="Q52" s="19" t="s">
        <v>35</v>
      </c>
      <c r="R52" s="31">
        <v>105</v>
      </c>
    </row>
    <row r="53" s="6" customFormat="1" ht="106" customHeight="1" spans="1:18">
      <c r="A53" s="18"/>
      <c r="B53" s="19"/>
      <c r="C53" s="36" t="s">
        <v>235</v>
      </c>
      <c r="D53" s="36"/>
      <c r="E53" s="18" t="s">
        <v>174</v>
      </c>
      <c r="F53" s="18" t="s">
        <v>174</v>
      </c>
      <c r="G53" s="25" t="s">
        <v>175</v>
      </c>
      <c r="H53" s="18" t="s">
        <v>236</v>
      </c>
      <c r="I53" s="56" t="s">
        <v>237</v>
      </c>
      <c r="J53" s="22" t="s">
        <v>154</v>
      </c>
      <c r="K53" s="59">
        <v>40</v>
      </c>
      <c r="L53" s="59">
        <v>40</v>
      </c>
      <c r="M53" s="59"/>
      <c r="N53" s="54"/>
      <c r="O53" s="54"/>
      <c r="P53" s="60" t="s">
        <v>220</v>
      </c>
      <c r="Q53" s="19" t="s">
        <v>35</v>
      </c>
      <c r="R53" s="31">
        <v>40</v>
      </c>
    </row>
    <row r="54" s="6" customFormat="1" ht="106" customHeight="1" spans="1:18">
      <c r="A54" s="18"/>
      <c r="B54" s="19"/>
      <c r="C54" s="36" t="s">
        <v>238</v>
      </c>
      <c r="D54" s="36"/>
      <c r="E54" s="18" t="s">
        <v>174</v>
      </c>
      <c r="F54" s="18" t="s">
        <v>174</v>
      </c>
      <c r="G54" s="25" t="s">
        <v>175</v>
      </c>
      <c r="H54" s="22" t="s">
        <v>239</v>
      </c>
      <c r="I54" s="51" t="s">
        <v>240</v>
      </c>
      <c r="J54" s="22" t="s">
        <v>154</v>
      </c>
      <c r="K54" s="63">
        <v>98</v>
      </c>
      <c r="L54" s="63">
        <v>87</v>
      </c>
      <c r="M54" s="63"/>
      <c r="N54" s="63"/>
      <c r="O54" s="63">
        <v>11</v>
      </c>
      <c r="P54" s="60" t="s">
        <v>241</v>
      </c>
      <c r="Q54" s="19" t="s">
        <v>35</v>
      </c>
      <c r="R54" s="31">
        <v>87</v>
      </c>
    </row>
    <row r="55" s="6" customFormat="1" ht="106" customHeight="1" spans="1:18">
      <c r="A55" s="18"/>
      <c r="B55" s="19"/>
      <c r="C55" s="36" t="s">
        <v>242</v>
      </c>
      <c r="D55" s="36"/>
      <c r="E55" s="18" t="s">
        <v>174</v>
      </c>
      <c r="F55" s="18" t="s">
        <v>174</v>
      </c>
      <c r="G55" s="25" t="s">
        <v>175</v>
      </c>
      <c r="H55" s="18" t="s">
        <v>243</v>
      </c>
      <c r="I55" s="56" t="s">
        <v>244</v>
      </c>
      <c r="J55" s="22" t="s">
        <v>154</v>
      </c>
      <c r="K55" s="54">
        <v>80</v>
      </c>
      <c r="L55" s="54">
        <v>80</v>
      </c>
      <c r="M55" s="54"/>
      <c r="N55" s="54"/>
      <c r="O55" s="54"/>
      <c r="P55" s="60" t="s">
        <v>220</v>
      </c>
      <c r="Q55" s="19" t="s">
        <v>35</v>
      </c>
      <c r="R55" s="31">
        <v>80</v>
      </c>
    </row>
    <row r="56" s="6" customFormat="1" ht="106" customHeight="1" spans="1:18">
      <c r="A56" s="18"/>
      <c r="B56" s="19"/>
      <c r="C56" s="18" t="s">
        <v>245</v>
      </c>
      <c r="D56" s="18"/>
      <c r="E56" s="18" t="s">
        <v>174</v>
      </c>
      <c r="F56" s="18" t="s">
        <v>174</v>
      </c>
      <c r="G56" s="25" t="s">
        <v>175</v>
      </c>
      <c r="H56" s="22" t="s">
        <v>49</v>
      </c>
      <c r="I56" s="56" t="s">
        <v>246</v>
      </c>
      <c r="J56" s="22" t="s">
        <v>154</v>
      </c>
      <c r="K56" s="54">
        <v>64</v>
      </c>
      <c r="L56" s="54">
        <v>30</v>
      </c>
      <c r="M56" s="54"/>
      <c r="N56" s="54"/>
      <c r="O56" s="54">
        <v>34</v>
      </c>
      <c r="P56" s="60" t="s">
        <v>247</v>
      </c>
      <c r="Q56" s="19" t="s">
        <v>35</v>
      </c>
      <c r="R56" s="31">
        <v>64</v>
      </c>
    </row>
    <row r="57" s="6" customFormat="1" ht="127" customHeight="1" spans="1:18">
      <c r="A57" s="18"/>
      <c r="B57" s="19"/>
      <c r="C57" s="28" t="s">
        <v>248</v>
      </c>
      <c r="D57" s="30"/>
      <c r="E57" s="18" t="s">
        <v>174</v>
      </c>
      <c r="F57" s="18" t="s">
        <v>174</v>
      </c>
      <c r="G57" s="25" t="s">
        <v>175</v>
      </c>
      <c r="H57" s="18" t="s">
        <v>249</v>
      </c>
      <c r="I57" s="56" t="s">
        <v>250</v>
      </c>
      <c r="J57" s="22" t="s">
        <v>154</v>
      </c>
      <c r="K57" s="59">
        <f>L57+M57+O57</f>
        <v>295.199</v>
      </c>
      <c r="L57" s="59">
        <v>108.199</v>
      </c>
      <c r="M57" s="59">
        <v>49</v>
      </c>
      <c r="N57" s="54"/>
      <c r="O57" s="54">
        <v>138</v>
      </c>
      <c r="P57" s="60" t="s">
        <v>220</v>
      </c>
      <c r="Q57" s="19" t="s">
        <v>35</v>
      </c>
      <c r="R57" s="31">
        <v>295.199</v>
      </c>
    </row>
    <row r="58" s="6" customFormat="1" ht="127" customHeight="1" spans="1:18">
      <c r="A58" s="18">
        <v>3</v>
      </c>
      <c r="B58" s="32" t="s">
        <v>251</v>
      </c>
      <c r="C58" s="33"/>
      <c r="D58" s="34"/>
      <c r="E58" s="18" t="s">
        <v>73</v>
      </c>
      <c r="F58" s="18" t="s">
        <v>73</v>
      </c>
      <c r="G58" s="18" t="s">
        <v>74</v>
      </c>
      <c r="H58" s="18" t="s">
        <v>252</v>
      </c>
      <c r="I58" s="18" t="s">
        <v>253</v>
      </c>
      <c r="J58" s="22" t="s">
        <v>154</v>
      </c>
      <c r="K58" s="59">
        <v>155</v>
      </c>
      <c r="L58" s="59"/>
      <c r="M58" s="59"/>
      <c r="N58" s="54">
        <v>155</v>
      </c>
      <c r="O58" s="54"/>
      <c r="P58" s="60" t="s">
        <v>220</v>
      </c>
      <c r="Q58" s="19" t="s">
        <v>35</v>
      </c>
      <c r="R58" s="31">
        <v>155</v>
      </c>
    </row>
    <row r="59" s="6" customFormat="1" ht="127" customHeight="1" spans="1:18">
      <c r="A59" s="18">
        <v>4</v>
      </c>
      <c r="B59" s="32" t="s">
        <v>254</v>
      </c>
      <c r="C59" s="33"/>
      <c r="D59" s="34"/>
      <c r="E59" s="18" t="s">
        <v>168</v>
      </c>
      <c r="F59" s="18" t="s">
        <v>168</v>
      </c>
      <c r="G59" s="25" t="s">
        <v>169</v>
      </c>
      <c r="H59" s="36" t="s">
        <v>255</v>
      </c>
      <c r="I59" s="65" t="s">
        <v>256</v>
      </c>
      <c r="J59" s="22" t="s">
        <v>154</v>
      </c>
      <c r="K59" s="66">
        <v>48.6</v>
      </c>
      <c r="L59" s="66">
        <v>3.6</v>
      </c>
      <c r="M59" s="66"/>
      <c r="N59" s="67">
        <v>45</v>
      </c>
      <c r="O59" s="67"/>
      <c r="P59" s="60" t="s">
        <v>257</v>
      </c>
      <c r="Q59" s="19" t="s">
        <v>35</v>
      </c>
      <c r="R59" s="31">
        <v>48.6</v>
      </c>
    </row>
    <row r="60" s="6" customFormat="1" ht="76" customHeight="1" spans="1:18">
      <c r="A60" s="18">
        <v>5</v>
      </c>
      <c r="B60" s="18" t="s">
        <v>258</v>
      </c>
      <c r="C60" s="18"/>
      <c r="D60" s="18"/>
      <c r="E60" s="18" t="s">
        <v>47</v>
      </c>
      <c r="F60" s="18" t="s">
        <v>47</v>
      </c>
      <c r="G60" s="18" t="s">
        <v>48</v>
      </c>
      <c r="H60" s="18" t="s">
        <v>49</v>
      </c>
      <c r="I60" s="56" t="s">
        <v>259</v>
      </c>
      <c r="J60" s="22" t="s">
        <v>197</v>
      </c>
      <c r="K60" s="47">
        <v>50</v>
      </c>
      <c r="L60" s="47"/>
      <c r="M60" s="47"/>
      <c r="N60" s="47">
        <v>50</v>
      </c>
      <c r="O60" s="47"/>
      <c r="P60" s="60" t="s">
        <v>260</v>
      </c>
      <c r="Q60" s="19" t="s">
        <v>35</v>
      </c>
      <c r="R60" s="31">
        <v>50</v>
      </c>
    </row>
    <row r="61" s="6" customFormat="1" ht="57.95" customHeight="1" spans="1:18">
      <c r="A61" s="18" t="s">
        <v>261</v>
      </c>
      <c r="B61" s="35" t="s">
        <v>262</v>
      </c>
      <c r="C61" s="35"/>
      <c r="D61" s="35"/>
      <c r="E61" s="35"/>
      <c r="F61" s="35"/>
      <c r="G61" s="35"/>
      <c r="H61" s="35"/>
      <c r="I61" s="35"/>
      <c r="J61" s="35"/>
      <c r="K61" s="43">
        <f t="shared" ref="K61:K66" si="3">L61+M61+N61+O61</f>
        <v>2268.7745</v>
      </c>
      <c r="L61" s="43">
        <f>SUM(L62:L71)</f>
        <v>1497.801</v>
      </c>
      <c r="M61" s="43">
        <f>SUM(M62:M71)</f>
        <v>648.898</v>
      </c>
      <c r="N61" s="43">
        <f>SUM(N62:N71)</f>
        <v>33.1535</v>
      </c>
      <c r="O61" s="43">
        <f>SUM(O62:O71)</f>
        <v>88.922</v>
      </c>
      <c r="P61" s="62"/>
      <c r="Q61" s="35"/>
      <c r="R61" s="31"/>
    </row>
    <row r="62" s="2" customFormat="1" ht="78" customHeight="1" spans="1:18">
      <c r="A62" s="18">
        <v>1</v>
      </c>
      <c r="B62" s="19" t="s">
        <v>263</v>
      </c>
      <c r="C62" s="19"/>
      <c r="D62" s="19"/>
      <c r="E62" s="19" t="s">
        <v>264</v>
      </c>
      <c r="F62" s="19" t="s">
        <v>265</v>
      </c>
      <c r="G62" s="19" t="s">
        <v>266</v>
      </c>
      <c r="H62" s="19" t="s">
        <v>82</v>
      </c>
      <c r="I62" s="45" t="s">
        <v>267</v>
      </c>
      <c r="J62" s="19" t="s">
        <v>84</v>
      </c>
      <c r="K62" s="46">
        <f t="shared" si="3"/>
        <v>352.794</v>
      </c>
      <c r="L62" s="46">
        <v>352.794</v>
      </c>
      <c r="M62" s="46"/>
      <c r="N62" s="46"/>
      <c r="O62" s="46"/>
      <c r="P62" s="45" t="s">
        <v>268</v>
      </c>
      <c r="Q62" s="19" t="s">
        <v>35</v>
      </c>
      <c r="R62" s="31">
        <v>352.794</v>
      </c>
    </row>
    <row r="63" s="2" customFormat="1" ht="77" customHeight="1" spans="1:18">
      <c r="A63" s="18">
        <v>2</v>
      </c>
      <c r="B63" s="19" t="s">
        <v>269</v>
      </c>
      <c r="C63" s="19"/>
      <c r="D63" s="19"/>
      <c r="E63" s="19" t="s">
        <v>270</v>
      </c>
      <c r="F63" s="19" t="s">
        <v>270</v>
      </c>
      <c r="G63" s="19" t="s">
        <v>271</v>
      </c>
      <c r="H63" s="19" t="s">
        <v>82</v>
      </c>
      <c r="I63" s="45" t="s">
        <v>272</v>
      </c>
      <c r="J63" s="19" t="s">
        <v>84</v>
      </c>
      <c r="K63" s="46">
        <f t="shared" si="3"/>
        <v>150</v>
      </c>
      <c r="L63" s="46"/>
      <c r="M63" s="46">
        <v>131.238</v>
      </c>
      <c r="N63" s="46"/>
      <c r="O63" s="46">
        <v>18.762</v>
      </c>
      <c r="P63" s="45" t="s">
        <v>273</v>
      </c>
      <c r="Q63" s="19" t="s">
        <v>35</v>
      </c>
      <c r="R63" s="19">
        <v>150</v>
      </c>
    </row>
    <row r="64" s="2" customFormat="1" ht="66" customHeight="1" spans="1:18">
      <c r="A64" s="18">
        <v>3</v>
      </c>
      <c r="B64" s="31" t="s">
        <v>274</v>
      </c>
      <c r="C64" s="31"/>
      <c r="D64" s="31"/>
      <c r="E64" s="19" t="s">
        <v>174</v>
      </c>
      <c r="F64" s="19" t="s">
        <v>174</v>
      </c>
      <c r="G64" s="31" t="s">
        <v>175</v>
      </c>
      <c r="H64" s="19" t="s">
        <v>82</v>
      </c>
      <c r="I64" s="45" t="s">
        <v>275</v>
      </c>
      <c r="J64" s="19" t="s">
        <v>84</v>
      </c>
      <c r="K64" s="46">
        <f t="shared" si="3"/>
        <v>443.1</v>
      </c>
      <c r="L64" s="47">
        <v>353.5</v>
      </c>
      <c r="M64" s="47">
        <v>49.44</v>
      </c>
      <c r="N64" s="47"/>
      <c r="O64" s="47">
        <v>40.16</v>
      </c>
      <c r="P64" s="45" t="s">
        <v>273</v>
      </c>
      <c r="Q64" s="19" t="s">
        <v>35</v>
      </c>
      <c r="R64" s="31">
        <v>443.1</v>
      </c>
    </row>
    <row r="65" s="2" customFormat="1" ht="73" customHeight="1" spans="1:18">
      <c r="A65" s="18">
        <v>4</v>
      </c>
      <c r="B65" s="31" t="s">
        <v>276</v>
      </c>
      <c r="C65" s="31"/>
      <c r="D65" s="31"/>
      <c r="E65" s="19" t="s">
        <v>174</v>
      </c>
      <c r="F65" s="19" t="s">
        <v>174</v>
      </c>
      <c r="G65" s="31" t="s">
        <v>175</v>
      </c>
      <c r="H65" s="19" t="s">
        <v>82</v>
      </c>
      <c r="I65" s="45" t="s">
        <v>277</v>
      </c>
      <c r="J65" s="19" t="s">
        <v>84</v>
      </c>
      <c r="K65" s="46">
        <f t="shared" si="3"/>
        <v>535.378446</v>
      </c>
      <c r="L65" s="47">
        <v>470.004946</v>
      </c>
      <c r="M65" s="47">
        <v>2.22</v>
      </c>
      <c r="N65" s="47">
        <v>33.1535</v>
      </c>
      <c r="O65" s="47">
        <v>30</v>
      </c>
      <c r="P65" s="45" t="s">
        <v>278</v>
      </c>
      <c r="Q65" s="19" t="s">
        <v>35</v>
      </c>
      <c r="R65" s="31">
        <v>535.378446</v>
      </c>
    </row>
    <row r="66" s="2" customFormat="1" ht="89" customHeight="1" spans="1:18">
      <c r="A66" s="18">
        <v>5</v>
      </c>
      <c r="B66" s="31" t="s">
        <v>279</v>
      </c>
      <c r="C66" s="31"/>
      <c r="D66" s="31"/>
      <c r="E66" s="19" t="s">
        <v>174</v>
      </c>
      <c r="F66" s="19" t="s">
        <v>174</v>
      </c>
      <c r="G66" s="31" t="s">
        <v>175</v>
      </c>
      <c r="H66" s="19" t="s">
        <v>82</v>
      </c>
      <c r="I66" s="45" t="s">
        <v>280</v>
      </c>
      <c r="J66" s="19" t="s">
        <v>84</v>
      </c>
      <c r="K66" s="46">
        <f t="shared" si="3"/>
        <v>232.5</v>
      </c>
      <c r="L66" s="47">
        <v>232.5</v>
      </c>
      <c r="M66" s="47"/>
      <c r="N66" s="47"/>
      <c r="O66" s="47"/>
      <c r="P66" s="45" t="s">
        <v>281</v>
      </c>
      <c r="Q66" s="19" t="s">
        <v>35</v>
      </c>
      <c r="R66" s="31">
        <v>232.5</v>
      </c>
    </row>
    <row r="67" s="2" customFormat="1" ht="89" customHeight="1" spans="1:18">
      <c r="A67" s="18">
        <v>6</v>
      </c>
      <c r="B67" s="18" t="s">
        <v>282</v>
      </c>
      <c r="C67" s="18"/>
      <c r="D67" s="18"/>
      <c r="E67" s="18" t="s">
        <v>94</v>
      </c>
      <c r="F67" s="18" t="s">
        <v>94</v>
      </c>
      <c r="G67" s="25" t="s">
        <v>95</v>
      </c>
      <c r="H67" s="18" t="s">
        <v>82</v>
      </c>
      <c r="I67" s="98" t="s">
        <v>283</v>
      </c>
      <c r="J67" s="22" t="s">
        <v>137</v>
      </c>
      <c r="K67" s="59">
        <v>10</v>
      </c>
      <c r="L67" s="59"/>
      <c r="M67" s="59">
        <v>10</v>
      </c>
      <c r="N67" s="59"/>
      <c r="O67" s="59"/>
      <c r="P67" s="45" t="s">
        <v>284</v>
      </c>
      <c r="Q67" s="19" t="s">
        <v>35</v>
      </c>
      <c r="R67" s="31">
        <v>10</v>
      </c>
    </row>
    <row r="68" s="2" customFormat="1" ht="89" customHeight="1" spans="1:18">
      <c r="A68" s="18">
        <v>7</v>
      </c>
      <c r="B68" s="18" t="s">
        <v>285</v>
      </c>
      <c r="C68" s="18"/>
      <c r="D68" s="18"/>
      <c r="E68" s="18" t="s">
        <v>88</v>
      </c>
      <c r="F68" s="18" t="s">
        <v>88</v>
      </c>
      <c r="G68" s="25" t="s">
        <v>175</v>
      </c>
      <c r="H68" s="18" t="s">
        <v>82</v>
      </c>
      <c r="I68" s="98" t="s">
        <v>286</v>
      </c>
      <c r="J68" s="22" t="s">
        <v>137</v>
      </c>
      <c r="K68" s="59">
        <v>456</v>
      </c>
      <c r="L68" s="59"/>
      <c r="M68" s="59">
        <v>456</v>
      </c>
      <c r="N68" s="59"/>
      <c r="O68" s="59"/>
      <c r="P68" s="56" t="s">
        <v>287</v>
      </c>
      <c r="Q68" s="19" t="s">
        <v>35</v>
      </c>
      <c r="R68" s="31">
        <v>456</v>
      </c>
    </row>
    <row r="69" s="2" customFormat="1" ht="89" customHeight="1" spans="1:18">
      <c r="A69" s="86">
        <v>8</v>
      </c>
      <c r="B69" s="87" t="s">
        <v>288</v>
      </c>
      <c r="C69" s="28" t="s">
        <v>288</v>
      </c>
      <c r="D69" s="30"/>
      <c r="E69" s="19" t="s">
        <v>94</v>
      </c>
      <c r="F69" s="19" t="s">
        <v>94</v>
      </c>
      <c r="G69" s="19" t="s">
        <v>95</v>
      </c>
      <c r="H69" s="19" t="s">
        <v>82</v>
      </c>
      <c r="I69" s="45" t="s">
        <v>289</v>
      </c>
      <c r="J69" s="19" t="s">
        <v>84</v>
      </c>
      <c r="K69" s="59">
        <v>4.87</v>
      </c>
      <c r="L69" s="59">
        <v>4.87</v>
      </c>
      <c r="M69" s="59"/>
      <c r="N69" s="59"/>
      <c r="O69" s="59"/>
      <c r="P69" s="45" t="s">
        <v>290</v>
      </c>
      <c r="Q69" s="19" t="s">
        <v>35</v>
      </c>
      <c r="R69" s="31">
        <v>4.87</v>
      </c>
    </row>
    <row r="70" s="2" customFormat="1" ht="89" customHeight="1" spans="1:18">
      <c r="A70" s="88"/>
      <c r="B70" s="89"/>
      <c r="C70" s="28" t="s">
        <v>288</v>
      </c>
      <c r="D70" s="30"/>
      <c r="E70" s="18" t="s">
        <v>123</v>
      </c>
      <c r="F70" s="18" t="s">
        <v>123</v>
      </c>
      <c r="G70" s="25" t="s">
        <v>124</v>
      </c>
      <c r="H70" s="18" t="s">
        <v>123</v>
      </c>
      <c r="I70" s="45" t="s">
        <v>289</v>
      </c>
      <c r="J70" s="19" t="s">
        <v>84</v>
      </c>
      <c r="K70" s="59">
        <v>8.8</v>
      </c>
      <c r="L70" s="59">
        <v>8.8</v>
      </c>
      <c r="M70" s="59"/>
      <c r="N70" s="59"/>
      <c r="O70" s="59"/>
      <c r="P70" s="45" t="s">
        <v>290</v>
      </c>
      <c r="Q70" s="19" t="s">
        <v>35</v>
      </c>
      <c r="R70" s="31">
        <v>8.8</v>
      </c>
    </row>
    <row r="71" s="7" customFormat="1" ht="89" customHeight="1" spans="1:18">
      <c r="A71" s="90"/>
      <c r="B71" s="91"/>
      <c r="C71" s="28" t="s">
        <v>288</v>
      </c>
      <c r="D71" s="30"/>
      <c r="E71" s="19" t="s">
        <v>174</v>
      </c>
      <c r="F71" s="19" t="s">
        <v>174</v>
      </c>
      <c r="G71" s="31" t="s">
        <v>175</v>
      </c>
      <c r="H71" s="19" t="s">
        <v>82</v>
      </c>
      <c r="I71" s="45" t="s">
        <v>289</v>
      </c>
      <c r="J71" s="19" t="s">
        <v>84</v>
      </c>
      <c r="K71" s="46">
        <f>L71+M71+N71+O71</f>
        <v>75.332054</v>
      </c>
      <c r="L71" s="47">
        <v>75.332054</v>
      </c>
      <c r="M71" s="47"/>
      <c r="N71" s="47"/>
      <c r="O71" s="47"/>
      <c r="P71" s="45" t="s">
        <v>290</v>
      </c>
      <c r="Q71" s="19" t="s">
        <v>35</v>
      </c>
      <c r="R71" s="25">
        <v>75.332054</v>
      </c>
    </row>
    <row r="72" ht="117" customHeight="1" spans="1:18">
      <c r="A72" s="92" t="s">
        <v>291</v>
      </c>
      <c r="B72" s="92"/>
      <c r="C72" s="93"/>
      <c r="D72" s="93"/>
      <c r="E72" s="93"/>
      <c r="F72" s="93"/>
      <c r="G72" s="93"/>
      <c r="H72" s="93"/>
      <c r="I72" s="93"/>
      <c r="J72" s="93"/>
      <c r="K72" s="99"/>
      <c r="L72" s="93"/>
      <c r="M72" s="100"/>
      <c r="N72" s="93"/>
      <c r="O72" s="93"/>
      <c r="P72" s="93"/>
      <c r="Q72" s="106"/>
      <c r="R72" s="106"/>
    </row>
    <row r="73" ht="143" customHeight="1" spans="1:18">
      <c r="A73" s="94"/>
      <c r="B73" s="94"/>
      <c r="C73" s="95"/>
      <c r="D73" s="95"/>
      <c r="E73" s="95"/>
      <c r="F73" s="95"/>
      <c r="G73" s="95"/>
      <c r="H73" s="95"/>
      <c r="I73" s="95"/>
      <c r="J73" s="95"/>
      <c r="K73" s="101"/>
      <c r="L73" s="95"/>
      <c r="M73" s="102"/>
      <c r="N73" s="95"/>
      <c r="O73" s="95"/>
      <c r="P73" s="95"/>
      <c r="Q73" s="107"/>
      <c r="R73" s="107"/>
    </row>
    <row r="74" spans="3:18">
      <c r="C74" s="96"/>
      <c r="D74" s="97"/>
      <c r="E74" s="97"/>
      <c r="F74" s="97"/>
      <c r="G74" s="96"/>
      <c r="H74" s="97"/>
      <c r="I74" s="103"/>
      <c r="J74" s="96"/>
      <c r="K74" s="104"/>
      <c r="L74" s="96"/>
      <c r="M74" s="105"/>
      <c r="N74" s="96"/>
      <c r="O74" s="96"/>
      <c r="P74" s="103"/>
      <c r="Q74" s="96"/>
      <c r="R74" s="96"/>
    </row>
    <row r="75" spans="3:18">
      <c r="C75" s="96"/>
      <c r="D75" s="97"/>
      <c r="E75" s="97"/>
      <c r="F75" s="97"/>
      <c r="G75" s="96"/>
      <c r="H75" s="97"/>
      <c r="I75" s="103"/>
      <c r="J75" s="96"/>
      <c r="K75" s="104"/>
      <c r="L75" s="96"/>
      <c r="M75" s="105"/>
      <c r="N75" s="96"/>
      <c r="O75" s="96"/>
      <c r="P75" s="103"/>
      <c r="Q75" s="96"/>
      <c r="R75" s="96"/>
    </row>
  </sheetData>
  <autoFilter xmlns:etc="http://www.wps.cn/officeDocument/2017/etCustomData" ref="A2:R73" etc:filterBottomFollowUsedRange="0">
    <extLst/>
  </autoFilter>
  <mergeCells count="108">
    <mergeCell ref="A2:R2"/>
    <mergeCell ref="L3:O3"/>
    <mergeCell ref="S4:T4"/>
    <mergeCell ref="U4:V4"/>
    <mergeCell ref="B6:J6"/>
    <mergeCell ref="B7:J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C27:D27"/>
    <mergeCell ref="C28:D28"/>
    <mergeCell ref="B29:D29"/>
    <mergeCell ref="B30:D30"/>
    <mergeCell ref="C31:D31"/>
    <mergeCell ref="C32:D32"/>
    <mergeCell ref="B33:D33"/>
    <mergeCell ref="C34:D34"/>
    <mergeCell ref="C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J45"/>
    <mergeCell ref="B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B58:D58"/>
    <mergeCell ref="B59:D59"/>
    <mergeCell ref="B60:D60"/>
    <mergeCell ref="B61:J61"/>
    <mergeCell ref="B62:D62"/>
    <mergeCell ref="B63:D63"/>
    <mergeCell ref="B64:D64"/>
    <mergeCell ref="B65:D65"/>
    <mergeCell ref="B66:D66"/>
    <mergeCell ref="B67:D67"/>
    <mergeCell ref="B68:D68"/>
    <mergeCell ref="C69:D69"/>
    <mergeCell ref="C70:D70"/>
    <mergeCell ref="C71:D71"/>
    <mergeCell ref="A72:R72"/>
    <mergeCell ref="A73:R73"/>
    <mergeCell ref="A3:A5"/>
    <mergeCell ref="A8:A10"/>
    <mergeCell ref="A11:A12"/>
    <mergeCell ref="A13:A16"/>
    <mergeCell ref="A27:A28"/>
    <mergeCell ref="A31:A32"/>
    <mergeCell ref="A34:A35"/>
    <mergeCell ref="A47:A57"/>
    <mergeCell ref="A69:A71"/>
    <mergeCell ref="B8:B10"/>
    <mergeCell ref="B11:B12"/>
    <mergeCell ref="B13:B16"/>
    <mergeCell ref="B27:B28"/>
    <mergeCell ref="B31:B32"/>
    <mergeCell ref="B34:B35"/>
    <mergeCell ref="B47:B57"/>
    <mergeCell ref="B69:B71"/>
    <mergeCell ref="E3:E5"/>
    <mergeCell ref="E13:E16"/>
    <mergeCell ref="F3:F5"/>
    <mergeCell ref="F13:F16"/>
    <mergeCell ref="G3:G5"/>
    <mergeCell ref="G13:G16"/>
    <mergeCell ref="H3:H5"/>
    <mergeCell ref="I3:I5"/>
    <mergeCell ref="J3:J5"/>
    <mergeCell ref="K4:K5"/>
    <mergeCell ref="L4:L5"/>
    <mergeCell ref="M4:M5"/>
    <mergeCell ref="N4:N5"/>
    <mergeCell ref="O4:O5"/>
    <mergeCell ref="P3:P5"/>
    <mergeCell ref="Q3:Q5"/>
    <mergeCell ref="R3:R5"/>
    <mergeCell ref="R6:R7"/>
    <mergeCell ref="B3:D5"/>
  </mergeCells>
  <dataValidations count="1">
    <dataValidation type="textLength" operator="between" allowBlank="1" showInputMessage="1" showErrorMessage="1" errorTitle="字数大于200字" error="请压缩字数" sqref="I8 I13:I17 I19:I20 I41:I43" errorStyle="warning">
      <formula1>1</formula1>
      <formula2>200</formula2>
    </dataValidation>
  </dataValidations>
  <printOptions horizontalCentered="1"/>
  <pageMargins left="0.472222222222222" right="0.432638888888889" top="0.550694444444444" bottom="0.275" header="0.393055555555556" footer="0.118055555555556"/>
  <pageSetup paperSize="9" scale="3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的Superman</cp:lastModifiedBy>
  <dcterms:created xsi:type="dcterms:W3CDTF">2017-07-13T17:52:00Z</dcterms:created>
  <cp:lastPrinted>2024-03-26T18:08:00Z</cp:lastPrinted>
  <dcterms:modified xsi:type="dcterms:W3CDTF">2024-12-26T08:06:22Z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3DD94BB60DCE49A98D2C09EDD1751EC8_13</vt:lpwstr>
  </property>
</Properties>
</file>