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2019事业单位招聘" sheetId="17" r:id="rId1"/>
  </sheets>
  <definedNames>
    <definedName name="_xlnm.Print_Titles" localSheetId="0">'2019事业单位招聘'!$3:$3</definedName>
  </definedNames>
  <calcPr calcId="144525"/>
</workbook>
</file>

<file path=xl/sharedStrings.xml><?xml version="1.0" encoding="utf-8"?>
<sst xmlns="http://schemas.openxmlformats.org/spreadsheetml/2006/main" count="724" uniqueCount="381">
  <si>
    <t>附件1：</t>
  </si>
  <si>
    <t>2022年吉县卫生健康和体育局所属事业单位公开招聘卫生专业技术人员总成绩单</t>
  </si>
  <si>
    <t>姓名</t>
  </si>
  <si>
    <t>性别</t>
  </si>
  <si>
    <t>报考单位</t>
  </si>
  <si>
    <t>报考岗位</t>
  </si>
  <si>
    <t>准考证号</t>
  </si>
  <si>
    <t>笔试成绩</t>
  </si>
  <si>
    <t>名次</t>
  </si>
  <si>
    <t>60%</t>
  </si>
  <si>
    <t>面试分数</t>
  </si>
  <si>
    <t>40%</t>
  </si>
  <si>
    <t>总分</t>
  </si>
  <si>
    <t>备注</t>
  </si>
  <si>
    <t>张    杰</t>
  </si>
  <si>
    <t>男</t>
  </si>
  <si>
    <t>吉县人民医院</t>
  </si>
  <si>
    <t>外科--专技岗位</t>
  </si>
  <si>
    <t>20220805124</t>
  </si>
  <si>
    <t>77.80</t>
  </si>
  <si>
    <t>83.82</t>
  </si>
  <si>
    <t>1</t>
  </si>
  <si>
    <t>★</t>
  </si>
  <si>
    <t>冯俏锋</t>
  </si>
  <si>
    <t>儿科--专技岗位1</t>
  </si>
  <si>
    <t>20220805132</t>
  </si>
  <si>
    <t>81.23</t>
  </si>
  <si>
    <t>84.60</t>
  </si>
  <si>
    <t>白泽阳</t>
  </si>
  <si>
    <t>20220805115</t>
  </si>
  <si>
    <t>64.41</t>
  </si>
  <si>
    <t>82.76</t>
  </si>
  <si>
    <t>2</t>
  </si>
  <si>
    <t>赵红霞</t>
  </si>
  <si>
    <t>女</t>
  </si>
  <si>
    <t>急诊科--专技岗位</t>
  </si>
  <si>
    <t>20220805171</t>
  </si>
  <si>
    <t>63.48</t>
  </si>
  <si>
    <t>82.90</t>
  </si>
  <si>
    <t>郭佩佩</t>
  </si>
  <si>
    <t>中医科--专技岗位</t>
  </si>
  <si>
    <t>20220805071</t>
  </si>
  <si>
    <t>80.88</t>
  </si>
  <si>
    <t>83.56</t>
  </si>
  <si>
    <t>王秀丽</t>
  </si>
  <si>
    <t>74.77</t>
  </si>
  <si>
    <t>84.62</t>
  </si>
  <si>
    <t>葛聪燕</t>
  </si>
  <si>
    <t>医疗--康复科</t>
  </si>
  <si>
    <t>67.06</t>
  </si>
  <si>
    <t>84.08</t>
  </si>
  <si>
    <t>刘青鹏</t>
  </si>
  <si>
    <t>呼吸内科--专技岗位</t>
  </si>
  <si>
    <t>20220805196</t>
  </si>
  <si>
    <t>79.18</t>
  </si>
  <si>
    <t>缺考</t>
  </si>
  <si>
    <t>杨文辛</t>
  </si>
  <si>
    <t>皮肤科--专技岗位</t>
  </si>
  <si>
    <t>20220805010</t>
  </si>
  <si>
    <t>73.06</t>
  </si>
  <si>
    <t>82.56</t>
  </si>
  <si>
    <t>贺  莹</t>
  </si>
  <si>
    <t>临床科室1--专技岗位1</t>
  </si>
  <si>
    <t>20220805166</t>
  </si>
  <si>
    <t>89.33</t>
  </si>
  <si>
    <t>薛  菲</t>
  </si>
  <si>
    <t>20220805037</t>
  </si>
  <si>
    <t>86.02</t>
  </si>
  <si>
    <t>卫  媛</t>
  </si>
  <si>
    <t>20220805009</t>
  </si>
  <si>
    <t>85.48</t>
  </si>
  <si>
    <t>83.20</t>
  </si>
  <si>
    <t>3</t>
  </si>
  <si>
    <t>高晓红</t>
  </si>
  <si>
    <t>20220805246</t>
  </si>
  <si>
    <t>85.22</t>
  </si>
  <si>
    <t>83.40</t>
  </si>
  <si>
    <t>4</t>
  </si>
  <si>
    <t>冯  杰</t>
  </si>
  <si>
    <t>20220805155</t>
  </si>
  <si>
    <t>84.27</t>
  </si>
  <si>
    <t>83.92</t>
  </si>
  <si>
    <t>5</t>
  </si>
  <si>
    <t>刘  娜</t>
  </si>
  <si>
    <t>20220805004</t>
  </si>
  <si>
    <t>84.51</t>
  </si>
  <si>
    <t>82.96</t>
  </si>
  <si>
    <t>6</t>
  </si>
  <si>
    <t>赵梅菊</t>
  </si>
  <si>
    <t>20220805005</t>
  </si>
  <si>
    <t>82.95</t>
  </si>
  <si>
    <t>84.00</t>
  </si>
  <si>
    <t>7</t>
  </si>
  <si>
    <t>梁  敏</t>
  </si>
  <si>
    <t>20220805114</t>
  </si>
  <si>
    <t>82.53</t>
  </si>
  <si>
    <t>84.54</t>
  </si>
  <si>
    <t>8</t>
  </si>
  <si>
    <t>葛芳芳</t>
  </si>
  <si>
    <t>20220805106</t>
  </si>
  <si>
    <t>82.10</t>
  </si>
  <si>
    <t>83.60</t>
  </si>
  <si>
    <t>9</t>
  </si>
  <si>
    <t>张  瑞</t>
  </si>
  <si>
    <t>20220805060</t>
  </si>
  <si>
    <t>80.98</t>
  </si>
  <si>
    <t>84.34</t>
  </si>
  <si>
    <t>10</t>
  </si>
  <si>
    <t>曹娜娜</t>
  </si>
  <si>
    <t>20220805133</t>
  </si>
  <si>
    <t>79.85</t>
  </si>
  <si>
    <t>84.86</t>
  </si>
  <si>
    <t>11</t>
  </si>
  <si>
    <t>姬晓蕾</t>
  </si>
  <si>
    <t>20220805074</t>
  </si>
  <si>
    <t>80.47</t>
  </si>
  <si>
    <t>83.86</t>
  </si>
  <si>
    <t>12</t>
  </si>
  <si>
    <t>蔡滢竹</t>
  </si>
  <si>
    <t>20220805199</t>
  </si>
  <si>
    <t>79.08</t>
  </si>
  <si>
    <t>84.28</t>
  </si>
  <si>
    <t>13</t>
  </si>
  <si>
    <t>牛玉凤</t>
  </si>
  <si>
    <t>20220805195</t>
  </si>
  <si>
    <t>79.66</t>
  </si>
  <si>
    <t>83.36</t>
  </si>
  <si>
    <t>14</t>
  </si>
  <si>
    <t>白晓琳</t>
  </si>
  <si>
    <t>20220805049</t>
  </si>
  <si>
    <t>79.82</t>
  </si>
  <si>
    <t>15</t>
  </si>
  <si>
    <t>张亚喆</t>
  </si>
  <si>
    <t>20220805188</t>
  </si>
  <si>
    <t>78.75</t>
  </si>
  <si>
    <t>83.96</t>
  </si>
  <si>
    <t>16</t>
  </si>
  <si>
    <t>陈  红</t>
  </si>
  <si>
    <t>20220805156</t>
  </si>
  <si>
    <t>79.12</t>
  </si>
  <si>
    <t>83.34</t>
  </si>
  <si>
    <t>17</t>
  </si>
  <si>
    <t>袁风风</t>
  </si>
  <si>
    <t>20220805236</t>
  </si>
  <si>
    <t>78.18</t>
  </si>
  <si>
    <t>84.74</t>
  </si>
  <si>
    <t>18</t>
  </si>
  <si>
    <t>白聪聪</t>
  </si>
  <si>
    <t>20220805226</t>
  </si>
  <si>
    <t>79.09</t>
  </si>
  <si>
    <t>83.30</t>
  </si>
  <si>
    <t>19</t>
  </si>
  <si>
    <t>苏晓敏</t>
  </si>
  <si>
    <t>20220805109</t>
  </si>
  <si>
    <t>78.71</t>
  </si>
  <si>
    <t>83.84</t>
  </si>
  <si>
    <t>20</t>
  </si>
  <si>
    <t>杨瑞娟</t>
  </si>
  <si>
    <t>20220805294</t>
  </si>
  <si>
    <t>79.22</t>
  </si>
  <si>
    <t>82.68</t>
  </si>
  <si>
    <t>21</t>
  </si>
  <si>
    <t>葛雯燕</t>
  </si>
  <si>
    <t>20220805281</t>
  </si>
  <si>
    <t>78.04</t>
  </si>
  <si>
    <t>23</t>
  </si>
  <si>
    <t>83.70</t>
  </si>
  <si>
    <t>22</t>
  </si>
  <si>
    <t>张晓鸿</t>
  </si>
  <si>
    <t>20220805178</t>
  </si>
  <si>
    <t>77.87</t>
  </si>
  <si>
    <t>24</t>
  </si>
  <si>
    <t>83.88</t>
  </si>
  <si>
    <t>张  宁</t>
  </si>
  <si>
    <t>20220805136</t>
  </si>
  <si>
    <t>78.34</t>
  </si>
  <si>
    <t>82.64</t>
  </si>
  <si>
    <t>连高毓</t>
  </si>
  <si>
    <t>临床科室2--专技岗位</t>
  </si>
  <si>
    <t>20220805061</t>
  </si>
  <si>
    <t>78.97</t>
  </si>
  <si>
    <t>84.50</t>
  </si>
  <si>
    <t>郭  华</t>
  </si>
  <si>
    <t>20220805039</t>
  </si>
  <si>
    <t>73.70</t>
  </si>
  <si>
    <t>王贵婷</t>
  </si>
  <si>
    <t>20220805088</t>
  </si>
  <si>
    <t>69.95</t>
  </si>
  <si>
    <t>加雅莉</t>
  </si>
  <si>
    <t>吉县医疗集团文城卫生院</t>
  </si>
  <si>
    <t>临床科室--医疗</t>
  </si>
  <si>
    <t>20220805107</t>
  </si>
  <si>
    <t>74.04</t>
  </si>
  <si>
    <t>83.74</t>
  </si>
  <si>
    <t>李海睿</t>
  </si>
  <si>
    <t>20220805134</t>
  </si>
  <si>
    <t>71.92</t>
  </si>
  <si>
    <t>84.20</t>
  </si>
  <si>
    <t>张梦楷</t>
  </si>
  <si>
    <t>20220805249</t>
  </si>
  <si>
    <t>70.90</t>
  </si>
  <si>
    <t>82.98</t>
  </si>
  <si>
    <t>周盼盼</t>
  </si>
  <si>
    <t>临床科室--护理</t>
  </si>
  <si>
    <t>20220805200</t>
  </si>
  <si>
    <t>81.00</t>
  </si>
  <si>
    <t>董新雪</t>
  </si>
  <si>
    <t>20220805262</t>
  </si>
  <si>
    <t>84.46</t>
  </si>
  <si>
    <t>曹  瑞</t>
  </si>
  <si>
    <t>20220805203</t>
  </si>
  <si>
    <t>78.90</t>
  </si>
  <si>
    <t>83.38</t>
  </si>
  <si>
    <t>曹翠兰</t>
  </si>
  <si>
    <t>检验科--专技岗位1</t>
  </si>
  <si>
    <t>20220805273</t>
  </si>
  <si>
    <t>77.62</t>
  </si>
  <si>
    <t>83.90</t>
  </si>
  <si>
    <t>袁玉霞</t>
  </si>
  <si>
    <t>20220805165</t>
  </si>
  <si>
    <t>73.09</t>
  </si>
  <si>
    <t>83.64</t>
  </si>
  <si>
    <t>刘亚蓉</t>
  </si>
  <si>
    <t>20220805050</t>
  </si>
  <si>
    <t>69.86</t>
  </si>
  <si>
    <t>83.24</t>
  </si>
  <si>
    <t>刘  强</t>
  </si>
  <si>
    <t>检验科--专技岗位2</t>
  </si>
  <si>
    <t>20220805053</t>
  </si>
  <si>
    <t>74.37</t>
  </si>
  <si>
    <t>83.46</t>
  </si>
  <si>
    <t>党  斌</t>
  </si>
  <si>
    <t>20220805123</t>
  </si>
  <si>
    <t>72.41</t>
  </si>
  <si>
    <t>公瑞瑞</t>
  </si>
  <si>
    <t>药剂科--专技岗位1</t>
  </si>
  <si>
    <t>20220805078</t>
  </si>
  <si>
    <t>83.49</t>
  </si>
  <si>
    <t>83.98</t>
  </si>
  <si>
    <t>葛思宇</t>
  </si>
  <si>
    <t>药剂科--专技岗位2</t>
  </si>
  <si>
    <t>20220805186</t>
  </si>
  <si>
    <t>72.78</t>
  </si>
  <si>
    <t>83.68</t>
  </si>
  <si>
    <t>杨  静</t>
  </si>
  <si>
    <t>20220805172</t>
  </si>
  <si>
    <t>72.43</t>
  </si>
  <si>
    <t>83.42</t>
  </si>
  <si>
    <t>强桂英</t>
  </si>
  <si>
    <t>20220805257</t>
  </si>
  <si>
    <t>70.30</t>
  </si>
  <si>
    <t>卫向东</t>
  </si>
  <si>
    <t>CT、磁共振室、影像--专技岗位1</t>
  </si>
  <si>
    <t>20220805069</t>
  </si>
  <si>
    <t>71.79</t>
  </si>
  <si>
    <t>83.16</t>
  </si>
  <si>
    <t>谭渊擎</t>
  </si>
  <si>
    <t>CT、磁共振室、影像--专技岗位2</t>
  </si>
  <si>
    <t>20220805217</t>
  </si>
  <si>
    <t>80.77</t>
  </si>
  <si>
    <t>83.44</t>
  </si>
  <si>
    <t>杜  煜</t>
  </si>
  <si>
    <t>20220805231</t>
  </si>
  <si>
    <t>76.57</t>
  </si>
  <si>
    <t>82.54</t>
  </si>
  <si>
    <t>谭晓阳</t>
  </si>
  <si>
    <t>20220805274</t>
  </si>
  <si>
    <t>71.19</t>
  </si>
  <si>
    <t>84.16</t>
  </si>
  <si>
    <t>洛一凯</t>
  </si>
  <si>
    <t>医技--康复科</t>
  </si>
  <si>
    <t>20220805291</t>
  </si>
  <si>
    <t>64.27</t>
  </si>
  <si>
    <t>王壮壮</t>
  </si>
  <si>
    <t>吉县中医医院</t>
  </si>
  <si>
    <t>脑病科</t>
  </si>
  <si>
    <t>20220805288</t>
  </si>
  <si>
    <t>张一楠</t>
  </si>
  <si>
    <t>康复科</t>
  </si>
  <si>
    <t>20220805038</t>
  </si>
  <si>
    <t>84.36</t>
  </si>
  <si>
    <t>贺艳鑫</t>
  </si>
  <si>
    <t>针灸科</t>
  </si>
  <si>
    <t>20220805247</t>
  </si>
  <si>
    <t>84.56</t>
  </si>
  <si>
    <t>任爱勤</t>
  </si>
  <si>
    <t>20220805021</t>
  </si>
  <si>
    <t>83.72</t>
  </si>
  <si>
    <t>翟珂馨</t>
  </si>
  <si>
    <t>口腔科</t>
  </si>
  <si>
    <t>20220805285</t>
  </si>
  <si>
    <t>乔文娜</t>
  </si>
  <si>
    <t>20220805079</t>
  </si>
  <si>
    <t>83.12</t>
  </si>
  <si>
    <t>强钊蒲</t>
  </si>
  <si>
    <t>B超室</t>
  </si>
  <si>
    <t>20220805251</t>
  </si>
  <si>
    <t>薛王菊</t>
  </si>
  <si>
    <t>检验科</t>
  </si>
  <si>
    <t>20220805076</t>
  </si>
  <si>
    <t>83.66</t>
  </si>
  <si>
    <t>王水英</t>
  </si>
  <si>
    <t>20220805099</t>
  </si>
  <si>
    <t>郑显花</t>
  </si>
  <si>
    <t>20220805177</t>
  </si>
  <si>
    <t>83.22</t>
  </si>
  <si>
    <t>高  慧</t>
  </si>
  <si>
    <t>中药房</t>
  </si>
  <si>
    <t>20220805077</t>
  </si>
  <si>
    <t>刘  苗</t>
  </si>
  <si>
    <t>20220805225</t>
  </si>
  <si>
    <t>83.58</t>
  </si>
  <si>
    <t>张  强</t>
  </si>
  <si>
    <t>20220805248</t>
  </si>
  <si>
    <t>82.92</t>
  </si>
  <si>
    <t>杨  萍</t>
  </si>
  <si>
    <t>脾胃病科</t>
  </si>
  <si>
    <t>免笔试人员</t>
  </si>
  <si>
    <t>82.74</t>
  </si>
  <si>
    <t>王  意</t>
  </si>
  <si>
    <t>吉县妇幼保健计划生育服务中心</t>
  </si>
  <si>
    <t>临床科室--专技岗位1</t>
  </si>
  <si>
    <t>20220805008</t>
  </si>
  <si>
    <t>79.41</t>
  </si>
  <si>
    <t>83.50</t>
  </si>
  <si>
    <t>张婷婷</t>
  </si>
  <si>
    <t>20220805070</t>
  </si>
  <si>
    <t>77.31</t>
  </si>
  <si>
    <t>82.84</t>
  </si>
  <si>
    <t>闫  雪</t>
  </si>
  <si>
    <t>20220805238</t>
  </si>
  <si>
    <t>74.23</t>
  </si>
  <si>
    <t>李尚武</t>
  </si>
  <si>
    <t>临床科室--专技岗位2</t>
  </si>
  <si>
    <t>20220805015</t>
  </si>
  <si>
    <t>郝琪琪</t>
  </si>
  <si>
    <t>20220805210</t>
  </si>
  <si>
    <t>61.41</t>
  </si>
  <si>
    <t>83.28</t>
  </si>
  <si>
    <t>董  敏</t>
  </si>
  <si>
    <t>化验室</t>
  </si>
  <si>
    <t>20220805267</t>
  </si>
  <si>
    <t>74.74</t>
  </si>
  <si>
    <t>83.54</t>
  </si>
  <si>
    <t>陈亚敏</t>
  </si>
  <si>
    <t>20220805240</t>
  </si>
  <si>
    <t>70.14</t>
  </si>
  <si>
    <t>82.62</t>
  </si>
  <si>
    <t>陈志强</t>
  </si>
  <si>
    <t>20220805043</t>
  </si>
  <si>
    <t>69.84</t>
  </si>
  <si>
    <t>83.06</t>
  </si>
  <si>
    <t>张红芳</t>
  </si>
  <si>
    <t>药剂科</t>
  </si>
  <si>
    <t>20220805101</t>
  </si>
  <si>
    <t>78.85</t>
  </si>
  <si>
    <t>卢志鹏</t>
  </si>
  <si>
    <t>20220805127</t>
  </si>
  <si>
    <t>77.72</t>
  </si>
  <si>
    <t>84.38</t>
  </si>
  <si>
    <t>杨国富</t>
  </si>
  <si>
    <t>20220805055</t>
  </si>
  <si>
    <t>77.47</t>
  </si>
  <si>
    <t>84.26</t>
  </si>
  <si>
    <t>张王军</t>
  </si>
  <si>
    <t>吉县医疗集团柏山寺乡卫生院</t>
  </si>
  <si>
    <t>检验科--专技岗位</t>
  </si>
  <si>
    <t>20220805022</t>
  </si>
  <si>
    <t>83.32</t>
  </si>
  <si>
    <t>崔康敏</t>
  </si>
  <si>
    <t>20220805233</t>
  </si>
  <si>
    <t>82.58</t>
  </si>
  <si>
    <t>贺玉灵</t>
  </si>
  <si>
    <t>吉县医疗集团屯里镇卫生院</t>
  </si>
  <si>
    <t>临床科室--专技岗位</t>
  </si>
  <si>
    <t>20220805007</t>
  </si>
  <si>
    <t>柴梦妮</t>
  </si>
  <si>
    <t>20220805205</t>
  </si>
  <si>
    <t>韩骐泽</t>
  </si>
  <si>
    <t>20220805066</t>
  </si>
  <si>
    <t>83.18</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</si>
</sst>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Red]\(0.00\)"/>
    <numFmt numFmtId="178" formatCode="0.00_ "/>
  </numFmts>
  <fonts count="41">
    <font>
      <sz val="11"/>
      <color theme="1"/>
      <name val="宋体"/>
      <charset val="134"/>
      <scheme val="minor"/>
    </font>
    <font>
      <b/>
      <sz val="11"/>
      <color theme="1"/>
      <name val="宋体"/>
      <charset val="134"/>
    </font>
    <font>
      <sz val="12"/>
      <color theme="1"/>
      <name val="宋体"/>
      <charset val="134"/>
    </font>
    <font>
      <b/>
      <sz val="20"/>
      <color theme="1"/>
      <name val="宋体"/>
      <charset val="134"/>
    </font>
    <font>
      <b/>
      <sz val="12"/>
      <color theme="1"/>
      <name val="宋体"/>
      <charset val="134"/>
    </font>
    <font>
      <sz val="11"/>
      <name val="宋体"/>
      <charset val="134"/>
    </font>
    <font>
      <sz val="11"/>
      <color indexed="8"/>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9"/>
      <name val="宋体"/>
      <charset val="134"/>
    </font>
    <font>
      <b/>
      <sz val="11"/>
      <color indexed="63"/>
      <name val="宋体"/>
      <charset val="134"/>
    </font>
    <font>
      <sz val="11"/>
      <color indexed="60"/>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s>
  <fills count="49">
    <fill>
      <patternFill patternType="none"/>
    </fill>
    <fill>
      <patternFill patternType="gray125"/>
    </fill>
    <fill>
      <patternFill patternType="solid">
        <fgColor indexed="3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6"/>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indexed="2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indexed="47"/>
        <bgColor indexed="64"/>
      </patternFill>
    </fill>
    <fill>
      <patternFill patternType="solid">
        <fgColor theme="9" tint="0.399975585192419"/>
        <bgColor indexed="64"/>
      </patternFill>
    </fill>
    <fill>
      <patternFill patternType="solid">
        <fgColor indexed="42"/>
        <bgColor indexed="64"/>
      </patternFill>
    </fill>
    <fill>
      <patternFill patternType="solid">
        <fgColor indexed="27"/>
        <bgColor indexed="64"/>
      </patternFill>
    </fill>
    <fill>
      <patternFill patternType="solid">
        <fgColor indexed="55"/>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
      <patternFill patternType="solid">
        <fgColor indexed="2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2">
    <xf numFmtId="0" fontId="0" fillId="0" borderId="0">
      <alignment vertical="center"/>
    </xf>
    <xf numFmtId="42" fontId="0" fillId="0" borderId="0" applyFont="0" applyFill="0" applyBorder="0" applyAlignment="0" applyProtection="0">
      <alignment vertical="center"/>
    </xf>
    <xf numFmtId="0" fontId="6" fillId="2" borderId="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3"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4"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1" borderId="0" applyNumberFormat="0" applyBorder="0" applyAlignment="0" applyProtection="0">
      <alignment vertical="center"/>
    </xf>
    <xf numFmtId="0" fontId="14" fillId="0" borderId="6" applyNumberFormat="0" applyFill="0" applyAlignment="0" applyProtection="0">
      <alignment vertical="center"/>
    </xf>
    <xf numFmtId="0" fontId="11" fillId="12" borderId="0" applyNumberFormat="0" applyBorder="0" applyAlignment="0" applyProtection="0">
      <alignment vertical="center"/>
    </xf>
    <xf numFmtId="0" fontId="20" fillId="13" borderId="7" applyNumberFormat="0" applyAlignment="0" applyProtection="0">
      <alignment vertical="center"/>
    </xf>
    <xf numFmtId="0" fontId="21" fillId="13" borderId="2" applyNumberFormat="0" applyAlignment="0" applyProtection="0">
      <alignment vertical="center"/>
    </xf>
    <xf numFmtId="0" fontId="22" fillId="14" borderId="8" applyNumberFormat="0" applyAlignment="0" applyProtection="0">
      <alignment vertical="center"/>
    </xf>
    <xf numFmtId="0" fontId="6" fillId="15" borderId="0" applyProtection="0">
      <alignment vertical="center"/>
    </xf>
    <xf numFmtId="0" fontId="7" fillId="16" borderId="0" applyNumberFormat="0" applyBorder="0" applyAlignment="0" applyProtection="0">
      <alignment vertical="center"/>
    </xf>
    <xf numFmtId="0" fontId="11" fillId="17" borderId="0" applyNumberFormat="0" applyBorder="0" applyAlignment="0" applyProtection="0">
      <alignment vertical="center"/>
    </xf>
    <xf numFmtId="0" fontId="23" fillId="0" borderId="9" applyNumberFormat="0" applyFill="0" applyAlignment="0" applyProtection="0">
      <alignment vertical="center"/>
    </xf>
    <xf numFmtId="0" fontId="6" fillId="18" borderId="0" applyProtection="0">
      <alignment vertical="center"/>
    </xf>
    <xf numFmtId="0" fontId="24" fillId="0" borderId="10" applyNumberFormat="0" applyFill="0" applyAlignment="0" applyProtection="0">
      <alignment vertical="center"/>
    </xf>
    <xf numFmtId="0" fontId="25" fillId="19" borderId="0" applyNumberFormat="0" applyBorder="0" applyAlignment="0" applyProtection="0">
      <alignment vertical="center"/>
    </xf>
    <xf numFmtId="0" fontId="6" fillId="20" borderId="0" applyProtection="0">
      <alignment vertical="center"/>
    </xf>
    <xf numFmtId="0" fontId="26" fillId="21" borderId="0" applyNumberFormat="0" applyBorder="0" applyAlignment="0" applyProtection="0">
      <alignment vertical="center"/>
    </xf>
    <xf numFmtId="0" fontId="7" fillId="22" borderId="0" applyNumberFormat="0" applyBorder="0" applyAlignment="0" applyProtection="0">
      <alignment vertical="center"/>
    </xf>
    <xf numFmtId="0" fontId="11" fillId="23" borderId="0" applyNumberFormat="0" applyBorder="0" applyAlignment="0" applyProtection="0">
      <alignment vertical="center"/>
    </xf>
    <xf numFmtId="0" fontId="6" fillId="18" borderId="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27" fillId="15" borderId="0" applyProtection="0">
      <alignment vertical="center"/>
    </xf>
    <xf numFmtId="0" fontId="7" fillId="26" borderId="0" applyNumberFormat="0" applyBorder="0" applyAlignment="0" applyProtection="0">
      <alignment vertical="center"/>
    </xf>
    <xf numFmtId="0" fontId="28" fillId="6" borderId="11" applyProtection="0">
      <alignment vertical="center"/>
    </xf>
    <xf numFmtId="0" fontId="7"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11" fillId="32" borderId="0" applyNumberFormat="0" applyBorder="0" applyAlignment="0" applyProtection="0">
      <alignment vertical="center"/>
    </xf>
    <xf numFmtId="0" fontId="7" fillId="33" borderId="0" applyNumberFormat="0" applyBorder="0" applyAlignment="0" applyProtection="0">
      <alignment vertical="center"/>
    </xf>
    <xf numFmtId="0" fontId="11" fillId="34" borderId="0" applyNumberFormat="0" applyBorder="0" applyAlignment="0" applyProtection="0">
      <alignment vertical="center"/>
    </xf>
    <xf numFmtId="0" fontId="11" fillId="35" borderId="0" applyNumberFormat="0" applyBorder="0" applyAlignment="0" applyProtection="0">
      <alignment vertical="center"/>
    </xf>
    <xf numFmtId="0" fontId="7" fillId="36" borderId="0" applyNumberFormat="0" applyBorder="0" applyAlignment="0" applyProtection="0">
      <alignment vertical="center"/>
    </xf>
    <xf numFmtId="0" fontId="29" fillId="37" borderId="0" applyProtection="0">
      <alignment vertical="center"/>
    </xf>
    <xf numFmtId="0" fontId="6" fillId="38" borderId="0" applyProtection="0">
      <alignment vertical="center"/>
    </xf>
    <xf numFmtId="0" fontId="11" fillId="39" borderId="0" applyNumberFormat="0" applyBorder="0" applyAlignment="0" applyProtection="0">
      <alignment vertical="center"/>
    </xf>
    <xf numFmtId="0" fontId="6" fillId="20" borderId="0" applyProtection="0">
      <alignment vertical="center"/>
    </xf>
    <xf numFmtId="0" fontId="6" fillId="40" borderId="0" applyProtection="0">
      <alignment vertical="center"/>
    </xf>
    <xf numFmtId="0" fontId="6" fillId="0" borderId="0">
      <alignment vertical="center"/>
    </xf>
    <xf numFmtId="0" fontId="6" fillId="15" borderId="0" applyProtection="0">
      <alignment vertical="center"/>
    </xf>
    <xf numFmtId="0" fontId="6" fillId="41" borderId="0" applyProtection="0">
      <alignment vertical="center"/>
    </xf>
    <xf numFmtId="0" fontId="6" fillId="38" borderId="0" applyProtection="0">
      <alignment vertical="center"/>
    </xf>
    <xf numFmtId="0" fontId="6" fillId="40" borderId="0" applyProtection="0">
      <alignment vertical="center"/>
    </xf>
    <xf numFmtId="0" fontId="27" fillId="18" borderId="0" applyProtection="0">
      <alignment vertical="center"/>
    </xf>
    <xf numFmtId="0" fontId="27" fillId="20" borderId="0" applyProtection="0">
      <alignment vertical="center"/>
    </xf>
    <xf numFmtId="0" fontId="27" fillId="40" borderId="0" applyProtection="0">
      <alignment vertical="center"/>
    </xf>
    <xf numFmtId="0" fontId="27" fillId="18" borderId="0" applyProtection="0">
      <alignment vertical="center"/>
    </xf>
    <xf numFmtId="0" fontId="27" fillId="38" borderId="0" applyProtection="0">
      <alignment vertical="center"/>
    </xf>
    <xf numFmtId="0" fontId="30" fillId="0" borderId="12" applyProtection="0">
      <alignment vertical="center"/>
    </xf>
    <xf numFmtId="0" fontId="31" fillId="0" borderId="13" applyProtection="0">
      <alignment vertical="center"/>
    </xf>
    <xf numFmtId="0" fontId="32" fillId="0" borderId="14" applyProtection="0">
      <alignment vertical="center"/>
    </xf>
    <xf numFmtId="0" fontId="32" fillId="0" borderId="0" applyProtection="0">
      <alignment vertical="center"/>
    </xf>
    <xf numFmtId="0" fontId="33" fillId="0" borderId="0" applyProtection="0">
      <alignment vertical="center"/>
    </xf>
    <xf numFmtId="0" fontId="29" fillId="20" borderId="0" applyProtection="0">
      <alignment vertical="center"/>
    </xf>
    <xf numFmtId="0" fontId="6" fillId="0" borderId="0">
      <alignment vertical="center"/>
    </xf>
    <xf numFmtId="0" fontId="34" fillId="40" borderId="0" applyProtection="0">
      <alignment vertical="center"/>
    </xf>
    <xf numFmtId="0" fontId="35" fillId="0" borderId="15" applyProtection="0">
      <alignment vertical="center"/>
    </xf>
    <xf numFmtId="0" fontId="36" fillId="42" borderId="16" applyProtection="0">
      <alignment vertical="center"/>
    </xf>
    <xf numFmtId="0" fontId="37" fillId="0" borderId="0" applyProtection="0">
      <alignment vertical="center"/>
    </xf>
    <xf numFmtId="0" fontId="38" fillId="0" borderId="0" applyProtection="0">
      <alignment vertical="center"/>
    </xf>
    <xf numFmtId="0" fontId="39" fillId="0" borderId="17" applyProtection="0">
      <alignment vertical="center"/>
    </xf>
    <xf numFmtId="0" fontId="27" fillId="43" borderId="0" applyProtection="0">
      <alignment vertical="center"/>
    </xf>
    <xf numFmtId="0" fontId="27" fillId="44" borderId="0" applyProtection="0">
      <alignment vertical="center"/>
    </xf>
    <xf numFmtId="0" fontId="27" fillId="45" borderId="0" applyProtection="0">
      <alignment vertical="center"/>
    </xf>
    <xf numFmtId="0" fontId="27" fillId="46" borderId="0" applyProtection="0">
      <alignment vertical="center"/>
    </xf>
    <xf numFmtId="0" fontId="27" fillId="43" borderId="0" applyProtection="0">
      <alignment vertical="center"/>
    </xf>
    <xf numFmtId="0" fontId="27" fillId="47" borderId="0" applyProtection="0">
      <alignment vertical="center"/>
    </xf>
    <xf numFmtId="0" fontId="40" fillId="38" borderId="3" applyProtection="0">
      <alignment vertical="center"/>
    </xf>
    <xf numFmtId="0" fontId="6" fillId="48" borderId="18" applyProtection="0">
      <alignment vertical="center"/>
    </xf>
  </cellStyleXfs>
  <cellXfs count="18">
    <xf numFmtId="0" fontId="0" fillId="0" borderId="0" xfId="0">
      <alignment vertical="center"/>
    </xf>
    <xf numFmtId="0" fontId="1" fillId="0" borderId="0" xfId="0" applyFont="1" applyFill="1" applyBorder="1" applyAlignment="1">
      <alignment horizontal="center" vertical="center"/>
    </xf>
    <xf numFmtId="177"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77"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176" fontId="3" fillId="0" borderId="0"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177" fontId="4" fillId="0" borderId="1" xfId="77" applyNumberFormat="1" applyFont="1" applyBorder="1" applyAlignment="1">
      <alignment horizontal="center" vertical="center" wrapText="1"/>
    </xf>
    <xf numFmtId="176" fontId="4" fillId="0" borderId="1" xfId="77" applyNumberFormat="1" applyFont="1" applyBorder="1" applyAlignment="1">
      <alignment horizontal="center" vertical="center" wrapText="1"/>
    </xf>
    <xf numFmtId="178" fontId="4" fillId="0" borderId="1" xfId="77" applyNumberFormat="1" applyFont="1" applyBorder="1" applyAlignment="1">
      <alignment horizontal="center" vertical="center" wrapText="1"/>
    </xf>
    <xf numFmtId="0" fontId="4" fillId="0" borderId="1" xfId="77" applyFont="1" applyBorder="1" applyAlignment="1">
      <alignment horizontal="center" vertical="center"/>
    </xf>
    <xf numFmtId="176" fontId="5" fillId="0" borderId="1" xfId="0" applyNumberFormat="1" applyFont="1" applyBorder="1" applyAlignment="1">
      <alignment horizontal="center" vertical="center" wrapText="1"/>
    </xf>
    <xf numFmtId="178" fontId="5" fillId="0" borderId="1" xfId="0" applyNumberFormat="1" applyFont="1" applyBorder="1" applyAlignment="1">
      <alignment horizontal="center" vertical="center" wrapText="1"/>
    </xf>
  </cellXfs>
  <cellStyles count="92">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60% - 强调文字颜色 4 2" xfId="43"/>
    <cellStyle name="20% - 强调文字颜色 2" xfId="44" builtinId="34"/>
    <cellStyle name="输出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常规 3" xfId="61"/>
    <cellStyle name="20% - 强调文字颜色 4 2" xfId="62"/>
    <cellStyle name="20% - 强调文字颜色 5 2" xfId="63"/>
    <cellStyle name="20% - 强调文字颜色 6 2" xfId="64"/>
    <cellStyle name="40% - 强调文字颜色 3 2" xfId="65"/>
    <cellStyle name="60% - 强调文字颜色 1 2" xfId="66"/>
    <cellStyle name="60% - 强调文字颜色 2 2" xfId="67"/>
    <cellStyle name="60% - 强调文字颜色 3 2" xfId="68"/>
    <cellStyle name="60% - 强调文字颜色 5 2" xfId="69"/>
    <cellStyle name="60% - 强调文字颜色 6 2" xfId="70"/>
    <cellStyle name="标题 1 2" xfId="71"/>
    <cellStyle name="标题 2 2" xfId="72"/>
    <cellStyle name="标题 3 2" xfId="73"/>
    <cellStyle name="标题 4 2" xfId="74"/>
    <cellStyle name="标题 5" xfId="75"/>
    <cellStyle name="差 2" xfId="76"/>
    <cellStyle name="常规 2" xfId="77"/>
    <cellStyle name="好 2" xfId="78"/>
    <cellStyle name="汇总 2" xfId="79"/>
    <cellStyle name="检查单元格 2" xfId="80"/>
    <cellStyle name="解释性文本 2" xfId="81"/>
    <cellStyle name="警告文本 2" xfId="82"/>
    <cellStyle name="链接单元格 2" xfId="83"/>
    <cellStyle name="强调文字颜色 1 2" xfId="84"/>
    <cellStyle name="强调文字颜色 2 2" xfId="85"/>
    <cellStyle name="强调文字颜色 3 2" xfId="86"/>
    <cellStyle name="强调文字颜色 4 2" xfId="87"/>
    <cellStyle name="强调文字颜色 5 2" xfId="88"/>
    <cellStyle name="强调文字颜色 6 2" xfId="89"/>
    <cellStyle name="输入 2" xfId="90"/>
    <cellStyle name="注释 2" xfId="91"/>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9"/>
  <sheetViews>
    <sheetView tabSelected="1" workbookViewId="0">
      <selection activeCell="M43" sqref="M43"/>
    </sheetView>
  </sheetViews>
  <sheetFormatPr defaultColWidth="9" defaultRowHeight="32.1" customHeight="1"/>
  <cols>
    <col min="1" max="1" width="9" style="1" customWidth="1"/>
    <col min="2" max="2" width="5.37272727272727" style="1" customWidth="1"/>
    <col min="3" max="3" width="31.8727272727273" style="1" customWidth="1"/>
    <col min="4" max="4" width="20.7545454545455" style="1" customWidth="1"/>
    <col min="5" max="5" width="15.3727272727273" style="1" customWidth="1"/>
    <col min="6" max="6" width="10.3727272727273" style="1" customWidth="1"/>
    <col min="7" max="7" width="5.62727272727273" style="1" customWidth="1"/>
    <col min="8" max="8" width="8.12727272727273" style="1" customWidth="1"/>
    <col min="9" max="9" width="10.3727272727273" style="2" customWidth="1"/>
    <col min="10" max="10" width="8.12727272727273" style="3" customWidth="1"/>
    <col min="11" max="11" width="8.12727272727273" style="4" customWidth="1"/>
    <col min="12" max="13" width="5.62727272727273" style="1" customWidth="1"/>
    <col min="14" max="16384" width="9" style="1"/>
  </cols>
  <sheetData>
    <row r="1" ht="29" customHeight="1" spans="1:1">
      <c r="A1" s="5" t="s">
        <v>0</v>
      </c>
    </row>
    <row r="2" customHeight="1" spans="1:13">
      <c r="A2" s="6" t="s">
        <v>1</v>
      </c>
      <c r="B2" s="6"/>
      <c r="C2" s="6"/>
      <c r="D2" s="6"/>
      <c r="E2" s="6"/>
      <c r="F2" s="6"/>
      <c r="G2" s="6"/>
      <c r="H2" s="6"/>
      <c r="I2" s="6"/>
      <c r="J2" s="10"/>
      <c r="K2" s="11"/>
      <c r="L2" s="6"/>
      <c r="M2" s="6"/>
    </row>
    <row r="3" customHeight="1" spans="1:13">
      <c r="A3" s="7" t="s">
        <v>2</v>
      </c>
      <c r="B3" s="7" t="s">
        <v>3</v>
      </c>
      <c r="C3" s="7" t="s">
        <v>4</v>
      </c>
      <c r="D3" s="7" t="s">
        <v>5</v>
      </c>
      <c r="E3" s="7" t="s">
        <v>6</v>
      </c>
      <c r="F3" s="7" t="s">
        <v>7</v>
      </c>
      <c r="G3" s="7" t="s">
        <v>8</v>
      </c>
      <c r="H3" s="8" t="s">
        <v>9</v>
      </c>
      <c r="I3" s="12" t="s">
        <v>10</v>
      </c>
      <c r="J3" s="13" t="s">
        <v>11</v>
      </c>
      <c r="K3" s="14" t="s">
        <v>12</v>
      </c>
      <c r="L3" s="8" t="s">
        <v>8</v>
      </c>
      <c r="M3" s="15" t="s">
        <v>13</v>
      </c>
    </row>
    <row r="4" customHeight="1" spans="1:13">
      <c r="A4" s="9" t="s">
        <v>14</v>
      </c>
      <c r="B4" s="9" t="s">
        <v>15</v>
      </c>
      <c r="C4" s="9" t="s">
        <v>16</v>
      </c>
      <c r="D4" s="9" t="s">
        <v>17</v>
      </c>
      <c r="E4" s="9" t="s">
        <v>18</v>
      </c>
      <c r="F4" s="9" t="s">
        <v>19</v>
      </c>
      <c r="G4" s="9">
        <v>1</v>
      </c>
      <c r="H4" s="9">
        <f t="shared" ref="H4:H11" si="0">PRODUCT(F4*0.6)</f>
        <v>46.68</v>
      </c>
      <c r="I4" s="9" t="s">
        <v>20</v>
      </c>
      <c r="J4" s="16">
        <f t="shared" ref="J4:J10" si="1">PRODUCT(I4*0.4)</f>
        <v>33.528</v>
      </c>
      <c r="K4" s="17">
        <f t="shared" ref="K4:K10" si="2">SUM(H4,J4)</f>
        <v>80.208</v>
      </c>
      <c r="L4" s="9" t="s">
        <v>21</v>
      </c>
      <c r="M4" s="9" t="s">
        <v>22</v>
      </c>
    </row>
    <row r="5" customHeight="1" spans="1:13">
      <c r="A5" s="9" t="s">
        <v>23</v>
      </c>
      <c r="B5" s="9" t="s">
        <v>15</v>
      </c>
      <c r="C5" s="9" t="s">
        <v>16</v>
      </c>
      <c r="D5" s="9" t="s">
        <v>24</v>
      </c>
      <c r="E5" s="9" t="s">
        <v>25</v>
      </c>
      <c r="F5" s="9" t="s">
        <v>26</v>
      </c>
      <c r="G5" s="9">
        <v>1</v>
      </c>
      <c r="H5" s="9">
        <f t="shared" si="0"/>
        <v>48.738</v>
      </c>
      <c r="I5" s="9" t="s">
        <v>27</v>
      </c>
      <c r="J5" s="16">
        <f t="shared" si="1"/>
        <v>33.84</v>
      </c>
      <c r="K5" s="17">
        <f t="shared" si="2"/>
        <v>82.578</v>
      </c>
      <c r="L5" s="9" t="s">
        <v>21</v>
      </c>
      <c r="M5" s="9" t="s">
        <v>22</v>
      </c>
    </row>
    <row r="6" customHeight="1" spans="1:13">
      <c r="A6" s="9" t="s">
        <v>28</v>
      </c>
      <c r="B6" s="9" t="s">
        <v>15</v>
      </c>
      <c r="C6" s="9" t="s">
        <v>16</v>
      </c>
      <c r="D6" s="9" t="s">
        <v>24</v>
      </c>
      <c r="E6" s="9" t="s">
        <v>29</v>
      </c>
      <c r="F6" s="9" t="s">
        <v>30</v>
      </c>
      <c r="G6" s="9">
        <v>2</v>
      </c>
      <c r="H6" s="9">
        <f t="shared" si="0"/>
        <v>38.646</v>
      </c>
      <c r="I6" s="9" t="s">
        <v>31</v>
      </c>
      <c r="J6" s="16">
        <f t="shared" si="1"/>
        <v>33.104</v>
      </c>
      <c r="K6" s="17">
        <f t="shared" si="2"/>
        <v>71.75</v>
      </c>
      <c r="L6" s="9" t="s">
        <v>32</v>
      </c>
      <c r="M6" s="9"/>
    </row>
    <row r="7" customHeight="1" spans="1:13">
      <c r="A7" s="9" t="s">
        <v>33</v>
      </c>
      <c r="B7" s="9" t="s">
        <v>34</v>
      </c>
      <c r="C7" s="9" t="s">
        <v>16</v>
      </c>
      <c r="D7" s="9" t="s">
        <v>35</v>
      </c>
      <c r="E7" s="9" t="s">
        <v>36</v>
      </c>
      <c r="F7" s="9" t="s">
        <v>37</v>
      </c>
      <c r="G7" s="9">
        <v>1</v>
      </c>
      <c r="H7" s="9">
        <f t="shared" si="0"/>
        <v>38.088</v>
      </c>
      <c r="I7" s="9" t="s">
        <v>38</v>
      </c>
      <c r="J7" s="16">
        <f t="shared" si="1"/>
        <v>33.16</v>
      </c>
      <c r="K7" s="17">
        <f t="shared" si="2"/>
        <v>71.248</v>
      </c>
      <c r="L7" s="9" t="s">
        <v>21</v>
      </c>
      <c r="M7" s="9" t="s">
        <v>22</v>
      </c>
    </row>
    <row r="8" customHeight="1" spans="1:13">
      <c r="A8" s="9" t="s">
        <v>39</v>
      </c>
      <c r="B8" s="9" t="s">
        <v>34</v>
      </c>
      <c r="C8" s="9" t="s">
        <v>16</v>
      </c>
      <c r="D8" s="9" t="s">
        <v>40</v>
      </c>
      <c r="E8" s="9" t="s">
        <v>41</v>
      </c>
      <c r="F8" s="9" t="s">
        <v>42</v>
      </c>
      <c r="G8" s="9">
        <v>1</v>
      </c>
      <c r="H8" s="9">
        <f t="shared" si="0"/>
        <v>48.528</v>
      </c>
      <c r="I8" s="9" t="s">
        <v>43</v>
      </c>
      <c r="J8" s="16">
        <f t="shared" si="1"/>
        <v>33.424</v>
      </c>
      <c r="K8" s="17">
        <f t="shared" si="2"/>
        <v>81.952</v>
      </c>
      <c r="L8" s="9" t="s">
        <v>21</v>
      </c>
      <c r="M8" s="9" t="s">
        <v>22</v>
      </c>
    </row>
    <row r="9" customHeight="1" spans="1:13">
      <c r="A9" s="9" t="s">
        <v>44</v>
      </c>
      <c r="B9" s="9" t="s">
        <v>34</v>
      </c>
      <c r="C9" s="9" t="s">
        <v>16</v>
      </c>
      <c r="D9" s="9" t="s">
        <v>40</v>
      </c>
      <c r="E9" s="9">
        <v>20220805258</v>
      </c>
      <c r="F9" s="9" t="s">
        <v>45</v>
      </c>
      <c r="G9" s="9">
        <v>2</v>
      </c>
      <c r="H9" s="9">
        <f t="shared" si="0"/>
        <v>44.862</v>
      </c>
      <c r="I9" s="9" t="s">
        <v>46</v>
      </c>
      <c r="J9" s="16">
        <f t="shared" si="1"/>
        <v>33.848</v>
      </c>
      <c r="K9" s="17">
        <f t="shared" si="2"/>
        <v>78.71</v>
      </c>
      <c r="L9" s="9" t="s">
        <v>32</v>
      </c>
      <c r="M9" s="9"/>
    </row>
    <row r="10" customHeight="1" spans="1:13">
      <c r="A10" s="9" t="s">
        <v>47</v>
      </c>
      <c r="B10" s="9" t="s">
        <v>34</v>
      </c>
      <c r="C10" s="9" t="s">
        <v>16</v>
      </c>
      <c r="D10" s="9" t="s">
        <v>48</v>
      </c>
      <c r="E10" s="9">
        <v>20220805089</v>
      </c>
      <c r="F10" s="9" t="s">
        <v>49</v>
      </c>
      <c r="G10" s="9">
        <v>1</v>
      </c>
      <c r="H10" s="9">
        <f t="shared" si="0"/>
        <v>40.236</v>
      </c>
      <c r="I10" s="9" t="s">
        <v>50</v>
      </c>
      <c r="J10" s="16">
        <f t="shared" si="1"/>
        <v>33.632</v>
      </c>
      <c r="K10" s="17">
        <f t="shared" si="2"/>
        <v>73.868</v>
      </c>
      <c r="L10" s="9" t="s">
        <v>21</v>
      </c>
      <c r="M10" s="9" t="s">
        <v>22</v>
      </c>
    </row>
    <row r="11" customHeight="1" spans="1:13">
      <c r="A11" s="9" t="s">
        <v>51</v>
      </c>
      <c r="B11" s="9" t="s">
        <v>15</v>
      </c>
      <c r="C11" s="9" t="s">
        <v>16</v>
      </c>
      <c r="D11" s="9" t="s">
        <v>52</v>
      </c>
      <c r="E11" s="9" t="s">
        <v>53</v>
      </c>
      <c r="F11" s="9" t="s">
        <v>54</v>
      </c>
      <c r="G11" s="9">
        <v>1</v>
      </c>
      <c r="H11" s="9">
        <f t="shared" si="0"/>
        <v>47.508</v>
      </c>
      <c r="I11" s="9" t="s">
        <v>55</v>
      </c>
      <c r="J11" s="16"/>
      <c r="K11" s="17"/>
      <c r="L11" s="9"/>
      <c r="M11" s="9" t="s">
        <v>55</v>
      </c>
    </row>
    <row r="12" customHeight="1" spans="1:13">
      <c r="A12" s="9" t="s">
        <v>56</v>
      </c>
      <c r="B12" s="9" t="s">
        <v>15</v>
      </c>
      <c r="C12" s="9" t="s">
        <v>16</v>
      </c>
      <c r="D12" s="9" t="s">
        <v>57</v>
      </c>
      <c r="E12" s="9" t="s">
        <v>58</v>
      </c>
      <c r="F12" s="9" t="s">
        <v>59</v>
      </c>
      <c r="G12" s="9">
        <v>1</v>
      </c>
      <c r="H12" s="9">
        <f t="shared" ref="H12:H17" si="3">PRODUCT(F12*0.6)</f>
        <v>43.836</v>
      </c>
      <c r="I12" s="9" t="s">
        <v>60</v>
      </c>
      <c r="J12" s="16">
        <f t="shared" ref="J12:J17" si="4">PRODUCT(I12*0.4)</f>
        <v>33.024</v>
      </c>
      <c r="K12" s="17">
        <f t="shared" ref="K12:K17" si="5">SUM(H12,J12)</f>
        <v>76.86</v>
      </c>
      <c r="L12" s="9" t="s">
        <v>21</v>
      </c>
      <c r="M12" s="9" t="s">
        <v>22</v>
      </c>
    </row>
    <row r="13" customHeight="1" spans="1:13">
      <c r="A13" s="9" t="s">
        <v>61</v>
      </c>
      <c r="B13" s="9" t="s">
        <v>34</v>
      </c>
      <c r="C13" s="9" t="s">
        <v>16</v>
      </c>
      <c r="D13" s="9" t="s">
        <v>62</v>
      </c>
      <c r="E13" s="9" t="s">
        <v>63</v>
      </c>
      <c r="F13" s="9" t="s">
        <v>64</v>
      </c>
      <c r="G13" s="9">
        <v>1</v>
      </c>
      <c r="H13" s="9">
        <f t="shared" si="3"/>
        <v>53.598</v>
      </c>
      <c r="I13" s="9" t="s">
        <v>46</v>
      </c>
      <c r="J13" s="16">
        <f t="shared" si="4"/>
        <v>33.848</v>
      </c>
      <c r="K13" s="17">
        <f t="shared" si="5"/>
        <v>87.446</v>
      </c>
      <c r="L13" s="9" t="s">
        <v>21</v>
      </c>
      <c r="M13" s="9" t="s">
        <v>22</v>
      </c>
    </row>
    <row r="14" customHeight="1" spans="1:13">
      <c r="A14" s="9" t="s">
        <v>65</v>
      </c>
      <c r="B14" s="9" t="s">
        <v>34</v>
      </c>
      <c r="C14" s="9" t="s">
        <v>16</v>
      </c>
      <c r="D14" s="9" t="s">
        <v>62</v>
      </c>
      <c r="E14" s="9" t="s">
        <v>66</v>
      </c>
      <c r="F14" s="9" t="s">
        <v>67</v>
      </c>
      <c r="G14" s="9">
        <v>2</v>
      </c>
      <c r="H14" s="9">
        <f t="shared" si="3"/>
        <v>51.612</v>
      </c>
      <c r="I14" s="9" t="s">
        <v>50</v>
      </c>
      <c r="J14" s="16">
        <f t="shared" si="4"/>
        <v>33.632</v>
      </c>
      <c r="K14" s="17">
        <f t="shared" si="5"/>
        <v>85.244</v>
      </c>
      <c r="L14" s="9" t="s">
        <v>32</v>
      </c>
      <c r="M14" s="9" t="s">
        <v>22</v>
      </c>
    </row>
    <row r="15" customHeight="1" spans="1:13">
      <c r="A15" s="9" t="s">
        <v>68</v>
      </c>
      <c r="B15" s="9" t="s">
        <v>34</v>
      </c>
      <c r="C15" s="9" t="s">
        <v>16</v>
      </c>
      <c r="D15" s="9" t="s">
        <v>62</v>
      </c>
      <c r="E15" s="9" t="s">
        <v>69</v>
      </c>
      <c r="F15" s="9" t="s">
        <v>70</v>
      </c>
      <c r="G15" s="9">
        <v>3</v>
      </c>
      <c r="H15" s="9">
        <f t="shared" si="3"/>
        <v>51.288</v>
      </c>
      <c r="I15" s="9" t="s">
        <v>71</v>
      </c>
      <c r="J15" s="16">
        <f t="shared" si="4"/>
        <v>33.28</v>
      </c>
      <c r="K15" s="17">
        <f t="shared" si="5"/>
        <v>84.568</v>
      </c>
      <c r="L15" s="9" t="s">
        <v>72</v>
      </c>
      <c r="M15" s="9" t="s">
        <v>22</v>
      </c>
    </row>
    <row r="16" customHeight="1" spans="1:13">
      <c r="A16" s="9" t="s">
        <v>73</v>
      </c>
      <c r="B16" s="9" t="s">
        <v>34</v>
      </c>
      <c r="C16" s="9" t="s">
        <v>16</v>
      </c>
      <c r="D16" s="9" t="s">
        <v>62</v>
      </c>
      <c r="E16" s="9" t="s">
        <v>74</v>
      </c>
      <c r="F16" s="9" t="s">
        <v>75</v>
      </c>
      <c r="G16" s="9">
        <v>4</v>
      </c>
      <c r="H16" s="9">
        <f t="shared" si="3"/>
        <v>51.132</v>
      </c>
      <c r="I16" s="9" t="s">
        <v>76</v>
      </c>
      <c r="J16" s="16">
        <f t="shared" si="4"/>
        <v>33.36</v>
      </c>
      <c r="K16" s="17">
        <f t="shared" si="5"/>
        <v>84.492</v>
      </c>
      <c r="L16" s="9" t="s">
        <v>77</v>
      </c>
      <c r="M16" s="9" t="s">
        <v>22</v>
      </c>
    </row>
    <row r="17" customHeight="1" spans="1:13">
      <c r="A17" s="9" t="s">
        <v>78</v>
      </c>
      <c r="B17" s="9" t="s">
        <v>34</v>
      </c>
      <c r="C17" s="9" t="s">
        <v>16</v>
      </c>
      <c r="D17" s="9" t="s">
        <v>62</v>
      </c>
      <c r="E17" s="9" t="s">
        <v>79</v>
      </c>
      <c r="F17" s="9" t="s">
        <v>80</v>
      </c>
      <c r="G17" s="9">
        <v>6</v>
      </c>
      <c r="H17" s="9">
        <f t="shared" si="3"/>
        <v>50.562</v>
      </c>
      <c r="I17" s="9" t="s">
        <v>81</v>
      </c>
      <c r="J17" s="16">
        <f t="shared" si="4"/>
        <v>33.568</v>
      </c>
      <c r="K17" s="17">
        <f t="shared" si="5"/>
        <v>84.13</v>
      </c>
      <c r="L17" s="9" t="s">
        <v>82</v>
      </c>
      <c r="M17" s="9" t="s">
        <v>22</v>
      </c>
    </row>
    <row r="18" customHeight="1" spans="1:13">
      <c r="A18" s="9" t="s">
        <v>83</v>
      </c>
      <c r="B18" s="9" t="s">
        <v>34</v>
      </c>
      <c r="C18" s="9" t="s">
        <v>16</v>
      </c>
      <c r="D18" s="9" t="s">
        <v>62</v>
      </c>
      <c r="E18" s="9" t="s">
        <v>84</v>
      </c>
      <c r="F18" s="9" t="s">
        <v>85</v>
      </c>
      <c r="G18" s="9">
        <v>5</v>
      </c>
      <c r="H18" s="9">
        <f t="shared" ref="H18:H23" si="6">PRODUCT(F18*0.6)</f>
        <v>50.706</v>
      </c>
      <c r="I18" s="9" t="s">
        <v>86</v>
      </c>
      <c r="J18" s="16">
        <f t="shared" ref="J18:J23" si="7">PRODUCT(I18*0.4)</f>
        <v>33.184</v>
      </c>
      <c r="K18" s="17">
        <f t="shared" ref="K18:K23" si="8">SUM(H18,J18)</f>
        <v>83.89</v>
      </c>
      <c r="L18" s="9" t="s">
        <v>87</v>
      </c>
      <c r="M18" s="9" t="s">
        <v>22</v>
      </c>
    </row>
    <row r="19" customHeight="1" spans="1:13">
      <c r="A19" s="9" t="s">
        <v>88</v>
      </c>
      <c r="B19" s="9" t="s">
        <v>34</v>
      </c>
      <c r="C19" s="9" t="s">
        <v>16</v>
      </c>
      <c r="D19" s="9" t="s">
        <v>62</v>
      </c>
      <c r="E19" s="9" t="s">
        <v>89</v>
      </c>
      <c r="F19" s="9" t="s">
        <v>90</v>
      </c>
      <c r="G19" s="9">
        <v>7</v>
      </c>
      <c r="H19" s="9">
        <f t="shared" si="6"/>
        <v>49.77</v>
      </c>
      <c r="I19" s="9" t="s">
        <v>91</v>
      </c>
      <c r="J19" s="16">
        <f t="shared" si="7"/>
        <v>33.6</v>
      </c>
      <c r="K19" s="17">
        <f t="shared" si="8"/>
        <v>83.37</v>
      </c>
      <c r="L19" s="9" t="s">
        <v>92</v>
      </c>
      <c r="M19" s="9" t="s">
        <v>22</v>
      </c>
    </row>
    <row r="20" customHeight="1" spans="1:13">
      <c r="A20" s="9" t="s">
        <v>93</v>
      </c>
      <c r="B20" s="9" t="s">
        <v>34</v>
      </c>
      <c r="C20" s="9" t="s">
        <v>16</v>
      </c>
      <c r="D20" s="9" t="s">
        <v>62</v>
      </c>
      <c r="E20" s="9" t="s">
        <v>94</v>
      </c>
      <c r="F20" s="9" t="s">
        <v>95</v>
      </c>
      <c r="G20" s="9">
        <v>8</v>
      </c>
      <c r="H20" s="9">
        <f t="shared" si="6"/>
        <v>49.518</v>
      </c>
      <c r="I20" s="9" t="s">
        <v>96</v>
      </c>
      <c r="J20" s="16">
        <f t="shared" si="7"/>
        <v>33.816</v>
      </c>
      <c r="K20" s="17">
        <f t="shared" si="8"/>
        <v>83.334</v>
      </c>
      <c r="L20" s="9" t="s">
        <v>97</v>
      </c>
      <c r="M20" s="9" t="s">
        <v>22</v>
      </c>
    </row>
    <row r="21" customHeight="1" spans="1:13">
      <c r="A21" s="9" t="s">
        <v>98</v>
      </c>
      <c r="B21" s="9" t="s">
        <v>34</v>
      </c>
      <c r="C21" s="9" t="s">
        <v>16</v>
      </c>
      <c r="D21" s="9" t="s">
        <v>62</v>
      </c>
      <c r="E21" s="9" t="s">
        <v>99</v>
      </c>
      <c r="F21" s="9" t="s">
        <v>100</v>
      </c>
      <c r="G21" s="9">
        <v>9</v>
      </c>
      <c r="H21" s="9">
        <f t="shared" si="6"/>
        <v>49.26</v>
      </c>
      <c r="I21" s="9" t="s">
        <v>101</v>
      </c>
      <c r="J21" s="16">
        <f t="shared" si="7"/>
        <v>33.44</v>
      </c>
      <c r="K21" s="17">
        <f t="shared" si="8"/>
        <v>82.7</v>
      </c>
      <c r="L21" s="9" t="s">
        <v>102</v>
      </c>
      <c r="M21" s="9"/>
    </row>
    <row r="22" customHeight="1" spans="1:13">
      <c r="A22" s="9" t="s">
        <v>103</v>
      </c>
      <c r="B22" s="9" t="s">
        <v>34</v>
      </c>
      <c r="C22" s="9" t="s">
        <v>16</v>
      </c>
      <c r="D22" s="9" t="s">
        <v>62</v>
      </c>
      <c r="E22" s="9" t="s">
        <v>104</v>
      </c>
      <c r="F22" s="9" t="s">
        <v>105</v>
      </c>
      <c r="G22" s="9">
        <v>10</v>
      </c>
      <c r="H22" s="9">
        <f t="shared" si="6"/>
        <v>48.588</v>
      </c>
      <c r="I22" s="9" t="s">
        <v>106</v>
      </c>
      <c r="J22" s="16">
        <f t="shared" si="7"/>
        <v>33.736</v>
      </c>
      <c r="K22" s="17">
        <f t="shared" si="8"/>
        <v>82.324</v>
      </c>
      <c r="L22" s="9" t="s">
        <v>107</v>
      </c>
      <c r="M22" s="9"/>
    </row>
    <row r="23" customHeight="1" spans="1:13">
      <c r="A23" s="9" t="s">
        <v>108</v>
      </c>
      <c r="B23" s="9" t="s">
        <v>34</v>
      </c>
      <c r="C23" s="9" t="s">
        <v>16</v>
      </c>
      <c r="D23" s="9" t="s">
        <v>62</v>
      </c>
      <c r="E23" s="9" t="s">
        <v>109</v>
      </c>
      <c r="F23" s="9" t="s">
        <v>110</v>
      </c>
      <c r="G23" s="9">
        <v>12</v>
      </c>
      <c r="H23" s="9">
        <f t="shared" si="6"/>
        <v>47.91</v>
      </c>
      <c r="I23" s="9" t="s">
        <v>111</v>
      </c>
      <c r="J23" s="16">
        <f t="shared" si="7"/>
        <v>33.944</v>
      </c>
      <c r="K23" s="17">
        <f t="shared" si="8"/>
        <v>81.854</v>
      </c>
      <c r="L23" s="9" t="s">
        <v>112</v>
      </c>
      <c r="M23" s="9"/>
    </row>
    <row r="24" customHeight="1" spans="1:13">
      <c r="A24" s="9" t="s">
        <v>113</v>
      </c>
      <c r="B24" s="9" t="s">
        <v>34</v>
      </c>
      <c r="C24" s="9" t="s">
        <v>16</v>
      </c>
      <c r="D24" s="9" t="s">
        <v>62</v>
      </c>
      <c r="E24" s="9" t="s">
        <v>114</v>
      </c>
      <c r="F24" s="9" t="s">
        <v>115</v>
      </c>
      <c r="G24" s="9">
        <v>11</v>
      </c>
      <c r="H24" s="9">
        <f t="shared" ref="H24:H42" si="9">PRODUCT(F24*0.6)</f>
        <v>48.282</v>
      </c>
      <c r="I24" s="9" t="s">
        <v>116</v>
      </c>
      <c r="J24" s="16">
        <f t="shared" ref="J24:J42" si="10">PRODUCT(I24*0.4)</f>
        <v>33.544</v>
      </c>
      <c r="K24" s="17">
        <f t="shared" ref="K24:K42" si="11">SUM(H24,J24)</f>
        <v>81.826</v>
      </c>
      <c r="L24" s="9" t="s">
        <v>117</v>
      </c>
      <c r="M24" s="9"/>
    </row>
    <row r="25" customHeight="1" spans="1:13">
      <c r="A25" s="9" t="s">
        <v>118</v>
      </c>
      <c r="B25" s="9" t="s">
        <v>34</v>
      </c>
      <c r="C25" s="9" t="s">
        <v>16</v>
      </c>
      <c r="D25" s="9" t="s">
        <v>62</v>
      </c>
      <c r="E25" s="9" t="s">
        <v>119</v>
      </c>
      <c r="F25" s="9" t="s">
        <v>120</v>
      </c>
      <c r="G25" s="9">
        <v>18</v>
      </c>
      <c r="H25" s="9">
        <f t="shared" si="9"/>
        <v>47.448</v>
      </c>
      <c r="I25" s="9" t="s">
        <v>121</v>
      </c>
      <c r="J25" s="16">
        <f t="shared" si="10"/>
        <v>33.712</v>
      </c>
      <c r="K25" s="17">
        <f t="shared" si="11"/>
        <v>81.16</v>
      </c>
      <c r="L25" s="9" t="s">
        <v>122</v>
      </c>
      <c r="M25" s="9"/>
    </row>
    <row r="26" customHeight="1" spans="1:13">
      <c r="A26" s="9" t="s">
        <v>123</v>
      </c>
      <c r="B26" s="9" t="s">
        <v>34</v>
      </c>
      <c r="C26" s="9" t="s">
        <v>16</v>
      </c>
      <c r="D26" s="9" t="s">
        <v>62</v>
      </c>
      <c r="E26" s="9" t="s">
        <v>124</v>
      </c>
      <c r="F26" s="9" t="s">
        <v>125</v>
      </c>
      <c r="G26" s="9">
        <v>14</v>
      </c>
      <c r="H26" s="9">
        <f t="shared" si="9"/>
        <v>47.796</v>
      </c>
      <c r="I26" s="9" t="s">
        <v>126</v>
      </c>
      <c r="J26" s="16">
        <f t="shared" si="10"/>
        <v>33.344</v>
      </c>
      <c r="K26" s="17">
        <f t="shared" si="11"/>
        <v>81.14</v>
      </c>
      <c r="L26" s="9" t="s">
        <v>127</v>
      </c>
      <c r="M26" s="9"/>
    </row>
    <row r="27" customHeight="1" spans="1:13">
      <c r="A27" s="9" t="s">
        <v>128</v>
      </c>
      <c r="B27" s="9" t="s">
        <v>34</v>
      </c>
      <c r="C27" s="9" t="s">
        <v>16</v>
      </c>
      <c r="D27" s="9" t="s">
        <v>62</v>
      </c>
      <c r="E27" s="9" t="s">
        <v>129</v>
      </c>
      <c r="F27" s="9" t="s">
        <v>130</v>
      </c>
      <c r="G27" s="9">
        <v>13</v>
      </c>
      <c r="H27" s="9">
        <f t="shared" si="9"/>
        <v>47.892</v>
      </c>
      <c r="I27" s="9" t="s">
        <v>38</v>
      </c>
      <c r="J27" s="16">
        <f t="shared" si="10"/>
        <v>33.16</v>
      </c>
      <c r="K27" s="17">
        <f t="shared" si="11"/>
        <v>81.052</v>
      </c>
      <c r="L27" s="9" t="s">
        <v>131</v>
      </c>
      <c r="M27" s="9"/>
    </row>
    <row r="28" customHeight="1" spans="1:13">
      <c r="A28" s="9" t="s">
        <v>132</v>
      </c>
      <c r="B28" s="9" t="s">
        <v>34</v>
      </c>
      <c r="C28" s="9" t="s">
        <v>16</v>
      </c>
      <c r="D28" s="9" t="s">
        <v>62</v>
      </c>
      <c r="E28" s="9" t="s">
        <v>133</v>
      </c>
      <c r="F28" s="9" t="s">
        <v>134</v>
      </c>
      <c r="G28" s="9">
        <v>19</v>
      </c>
      <c r="H28" s="9">
        <f t="shared" si="9"/>
        <v>47.25</v>
      </c>
      <c r="I28" s="9" t="s">
        <v>135</v>
      </c>
      <c r="J28" s="16">
        <f t="shared" si="10"/>
        <v>33.584</v>
      </c>
      <c r="K28" s="17">
        <f t="shared" si="11"/>
        <v>80.834</v>
      </c>
      <c r="L28" s="9" t="s">
        <v>136</v>
      </c>
      <c r="M28" s="9"/>
    </row>
    <row r="29" customHeight="1" spans="1:13">
      <c r="A29" s="9" t="s">
        <v>137</v>
      </c>
      <c r="B29" s="9" t="s">
        <v>34</v>
      </c>
      <c r="C29" s="9" t="s">
        <v>16</v>
      </c>
      <c r="D29" s="9" t="s">
        <v>62</v>
      </c>
      <c r="E29" s="9" t="s">
        <v>138</v>
      </c>
      <c r="F29" s="9" t="s">
        <v>139</v>
      </c>
      <c r="G29" s="9">
        <v>16</v>
      </c>
      <c r="H29" s="9">
        <f t="shared" si="9"/>
        <v>47.472</v>
      </c>
      <c r="I29" s="9" t="s">
        <v>140</v>
      </c>
      <c r="J29" s="16">
        <f t="shared" si="10"/>
        <v>33.336</v>
      </c>
      <c r="K29" s="17">
        <f t="shared" si="11"/>
        <v>80.808</v>
      </c>
      <c r="L29" s="9" t="s">
        <v>141</v>
      </c>
      <c r="M29" s="9"/>
    </row>
    <row r="30" customHeight="1" spans="1:13">
      <c r="A30" s="9" t="s">
        <v>142</v>
      </c>
      <c r="B30" s="9" t="s">
        <v>34</v>
      </c>
      <c r="C30" s="9" t="s">
        <v>16</v>
      </c>
      <c r="D30" s="9" t="s">
        <v>62</v>
      </c>
      <c r="E30" s="9" t="s">
        <v>143</v>
      </c>
      <c r="F30" s="9" t="s">
        <v>144</v>
      </c>
      <c r="G30" s="9">
        <v>22</v>
      </c>
      <c r="H30" s="9">
        <f t="shared" si="9"/>
        <v>46.908</v>
      </c>
      <c r="I30" s="9" t="s">
        <v>145</v>
      </c>
      <c r="J30" s="16">
        <f t="shared" si="10"/>
        <v>33.896</v>
      </c>
      <c r="K30" s="17">
        <f t="shared" si="11"/>
        <v>80.804</v>
      </c>
      <c r="L30" s="9" t="s">
        <v>146</v>
      </c>
      <c r="M30" s="9"/>
    </row>
    <row r="31" customHeight="1" spans="1:13">
      <c r="A31" s="9" t="s">
        <v>147</v>
      </c>
      <c r="B31" s="9" t="s">
        <v>34</v>
      </c>
      <c r="C31" s="9" t="s">
        <v>16</v>
      </c>
      <c r="D31" s="9" t="s">
        <v>62</v>
      </c>
      <c r="E31" s="9" t="s">
        <v>148</v>
      </c>
      <c r="F31" s="9" t="s">
        <v>149</v>
      </c>
      <c r="G31" s="9">
        <v>17</v>
      </c>
      <c r="H31" s="9">
        <f t="shared" si="9"/>
        <v>47.454</v>
      </c>
      <c r="I31" s="9" t="s">
        <v>150</v>
      </c>
      <c r="J31" s="16">
        <f t="shared" si="10"/>
        <v>33.32</v>
      </c>
      <c r="K31" s="17">
        <f t="shared" si="11"/>
        <v>80.774</v>
      </c>
      <c r="L31" s="9" t="s">
        <v>151</v>
      </c>
      <c r="M31" s="9"/>
    </row>
    <row r="32" customHeight="1" spans="1:13">
      <c r="A32" s="9" t="s">
        <v>152</v>
      </c>
      <c r="B32" s="9" t="s">
        <v>34</v>
      </c>
      <c r="C32" s="9" t="s">
        <v>16</v>
      </c>
      <c r="D32" s="9" t="s">
        <v>62</v>
      </c>
      <c r="E32" s="9" t="s">
        <v>153</v>
      </c>
      <c r="F32" s="9" t="s">
        <v>154</v>
      </c>
      <c r="G32" s="9">
        <v>20</v>
      </c>
      <c r="H32" s="9">
        <f t="shared" si="9"/>
        <v>47.226</v>
      </c>
      <c r="I32" s="9" t="s">
        <v>155</v>
      </c>
      <c r="J32" s="16">
        <f t="shared" si="10"/>
        <v>33.536</v>
      </c>
      <c r="K32" s="17">
        <f t="shared" si="11"/>
        <v>80.762</v>
      </c>
      <c r="L32" s="9" t="s">
        <v>156</v>
      </c>
      <c r="M32" s="9"/>
    </row>
    <row r="33" customHeight="1" spans="1:13">
      <c r="A33" s="9" t="s">
        <v>157</v>
      </c>
      <c r="B33" s="9" t="s">
        <v>34</v>
      </c>
      <c r="C33" s="9" t="s">
        <v>16</v>
      </c>
      <c r="D33" s="9" t="s">
        <v>62</v>
      </c>
      <c r="E33" s="9" t="s">
        <v>158</v>
      </c>
      <c r="F33" s="9" t="s">
        <v>159</v>
      </c>
      <c r="G33" s="9">
        <v>15</v>
      </c>
      <c r="H33" s="9">
        <f t="shared" si="9"/>
        <v>47.532</v>
      </c>
      <c r="I33" s="9" t="s">
        <v>160</v>
      </c>
      <c r="J33" s="16">
        <f t="shared" si="10"/>
        <v>33.072</v>
      </c>
      <c r="K33" s="17">
        <f t="shared" si="11"/>
        <v>80.604</v>
      </c>
      <c r="L33" s="9" t="s">
        <v>161</v>
      </c>
      <c r="M33" s="9"/>
    </row>
    <row r="34" customHeight="1" spans="1:13">
      <c r="A34" s="9" t="s">
        <v>162</v>
      </c>
      <c r="B34" s="9" t="s">
        <v>34</v>
      </c>
      <c r="C34" s="9" t="s">
        <v>16</v>
      </c>
      <c r="D34" s="9" t="s">
        <v>62</v>
      </c>
      <c r="E34" s="9" t="s">
        <v>163</v>
      </c>
      <c r="F34" s="9" t="s">
        <v>164</v>
      </c>
      <c r="G34" s="9" t="s">
        <v>165</v>
      </c>
      <c r="H34" s="9">
        <f t="shared" si="9"/>
        <v>46.824</v>
      </c>
      <c r="I34" s="9" t="s">
        <v>166</v>
      </c>
      <c r="J34" s="16">
        <f t="shared" si="10"/>
        <v>33.48</v>
      </c>
      <c r="K34" s="17">
        <f t="shared" si="11"/>
        <v>80.304</v>
      </c>
      <c r="L34" s="9" t="s">
        <v>167</v>
      </c>
      <c r="M34" s="9"/>
    </row>
    <row r="35" customHeight="1" spans="1:13">
      <c r="A35" s="9" t="s">
        <v>168</v>
      </c>
      <c r="B35" s="9" t="s">
        <v>34</v>
      </c>
      <c r="C35" s="9" t="s">
        <v>16</v>
      </c>
      <c r="D35" s="9" t="s">
        <v>62</v>
      </c>
      <c r="E35" s="9" t="s">
        <v>169</v>
      </c>
      <c r="F35" s="9" t="s">
        <v>170</v>
      </c>
      <c r="G35" s="9" t="s">
        <v>171</v>
      </c>
      <c r="H35" s="9">
        <f t="shared" si="9"/>
        <v>46.722</v>
      </c>
      <c r="I35" s="9" t="s">
        <v>172</v>
      </c>
      <c r="J35" s="16">
        <f t="shared" si="10"/>
        <v>33.552</v>
      </c>
      <c r="K35" s="17">
        <f t="shared" si="11"/>
        <v>80.274</v>
      </c>
      <c r="L35" s="9" t="s">
        <v>165</v>
      </c>
      <c r="M35" s="9"/>
    </row>
    <row r="36" customHeight="1" spans="1:13">
      <c r="A36" s="9" t="s">
        <v>173</v>
      </c>
      <c r="B36" s="9" t="s">
        <v>34</v>
      </c>
      <c r="C36" s="9" t="s">
        <v>16</v>
      </c>
      <c r="D36" s="9" t="s">
        <v>62</v>
      </c>
      <c r="E36" s="9" t="s">
        <v>174</v>
      </c>
      <c r="F36" s="9" t="s">
        <v>175</v>
      </c>
      <c r="G36" s="9">
        <v>21</v>
      </c>
      <c r="H36" s="9">
        <f t="shared" si="9"/>
        <v>47.004</v>
      </c>
      <c r="I36" s="9" t="s">
        <v>176</v>
      </c>
      <c r="J36" s="16">
        <f t="shared" si="10"/>
        <v>33.056</v>
      </c>
      <c r="K36" s="17">
        <f t="shared" si="11"/>
        <v>80.06</v>
      </c>
      <c r="L36" s="9" t="s">
        <v>171</v>
      </c>
      <c r="M36" s="9"/>
    </row>
    <row r="37" customHeight="1" spans="1:13">
      <c r="A37" s="9" t="s">
        <v>177</v>
      </c>
      <c r="B37" s="9" t="s">
        <v>34</v>
      </c>
      <c r="C37" s="9" t="s">
        <v>16</v>
      </c>
      <c r="D37" s="9" t="s">
        <v>178</v>
      </c>
      <c r="E37" s="9" t="s">
        <v>179</v>
      </c>
      <c r="F37" s="9" t="s">
        <v>180</v>
      </c>
      <c r="G37" s="9">
        <v>1</v>
      </c>
      <c r="H37" s="9">
        <f t="shared" si="9"/>
        <v>47.382</v>
      </c>
      <c r="I37" s="9" t="s">
        <v>181</v>
      </c>
      <c r="J37" s="16">
        <f t="shared" si="10"/>
        <v>33.8</v>
      </c>
      <c r="K37" s="17">
        <f t="shared" si="11"/>
        <v>81.182</v>
      </c>
      <c r="L37" s="9" t="s">
        <v>21</v>
      </c>
      <c r="M37" s="9" t="s">
        <v>22</v>
      </c>
    </row>
    <row r="38" customHeight="1" spans="1:13">
      <c r="A38" s="9" t="s">
        <v>182</v>
      </c>
      <c r="B38" s="9" t="s">
        <v>34</v>
      </c>
      <c r="C38" s="9" t="s">
        <v>16</v>
      </c>
      <c r="D38" s="9" t="s">
        <v>178</v>
      </c>
      <c r="E38" s="9" t="s">
        <v>183</v>
      </c>
      <c r="F38" s="9" t="s">
        <v>184</v>
      </c>
      <c r="G38" s="9">
        <v>2</v>
      </c>
      <c r="H38" s="9">
        <f t="shared" si="9"/>
        <v>44.22</v>
      </c>
      <c r="I38" s="9" t="s">
        <v>20</v>
      </c>
      <c r="J38" s="16">
        <f t="shared" si="10"/>
        <v>33.528</v>
      </c>
      <c r="K38" s="17">
        <f t="shared" si="11"/>
        <v>77.748</v>
      </c>
      <c r="L38" s="9" t="s">
        <v>32</v>
      </c>
      <c r="M38" s="9"/>
    </row>
    <row r="39" customHeight="1" spans="1:13">
      <c r="A39" s="9" t="s">
        <v>185</v>
      </c>
      <c r="B39" s="9" t="s">
        <v>34</v>
      </c>
      <c r="C39" s="9" t="s">
        <v>16</v>
      </c>
      <c r="D39" s="9" t="s">
        <v>178</v>
      </c>
      <c r="E39" s="9" t="s">
        <v>186</v>
      </c>
      <c r="F39" s="9" t="s">
        <v>187</v>
      </c>
      <c r="G39" s="9">
        <v>3</v>
      </c>
      <c r="H39" s="9">
        <f t="shared" si="9"/>
        <v>41.97</v>
      </c>
      <c r="I39" s="9" t="s">
        <v>106</v>
      </c>
      <c r="J39" s="16">
        <f t="shared" si="10"/>
        <v>33.736</v>
      </c>
      <c r="K39" s="17">
        <f t="shared" si="11"/>
        <v>75.706</v>
      </c>
      <c r="L39" s="9" t="s">
        <v>72</v>
      </c>
      <c r="M39" s="9"/>
    </row>
    <row r="40" customHeight="1" spans="1:13">
      <c r="A40" s="9" t="s">
        <v>188</v>
      </c>
      <c r="B40" s="9" t="s">
        <v>34</v>
      </c>
      <c r="C40" s="9" t="s">
        <v>189</v>
      </c>
      <c r="D40" s="9" t="s">
        <v>190</v>
      </c>
      <c r="E40" s="9" t="s">
        <v>191</v>
      </c>
      <c r="F40" s="9" t="s">
        <v>192</v>
      </c>
      <c r="G40" s="9">
        <v>1</v>
      </c>
      <c r="H40" s="9">
        <f t="shared" si="9"/>
        <v>44.424</v>
      </c>
      <c r="I40" s="9" t="s">
        <v>193</v>
      </c>
      <c r="J40" s="16">
        <f t="shared" si="10"/>
        <v>33.496</v>
      </c>
      <c r="K40" s="17">
        <f t="shared" si="11"/>
        <v>77.92</v>
      </c>
      <c r="L40" s="9" t="s">
        <v>21</v>
      </c>
      <c r="M40" s="9" t="s">
        <v>22</v>
      </c>
    </row>
    <row r="41" customHeight="1" spans="1:13">
      <c r="A41" s="9" t="s">
        <v>194</v>
      </c>
      <c r="B41" s="9" t="s">
        <v>15</v>
      </c>
      <c r="C41" s="9" t="s">
        <v>189</v>
      </c>
      <c r="D41" s="9" t="s">
        <v>190</v>
      </c>
      <c r="E41" s="9" t="s">
        <v>195</v>
      </c>
      <c r="F41" s="9" t="s">
        <v>196</v>
      </c>
      <c r="G41" s="9">
        <v>2</v>
      </c>
      <c r="H41" s="9">
        <f t="shared" si="9"/>
        <v>43.152</v>
      </c>
      <c r="I41" s="9" t="s">
        <v>197</v>
      </c>
      <c r="J41" s="16">
        <f t="shared" si="10"/>
        <v>33.68</v>
      </c>
      <c r="K41" s="17">
        <f t="shared" si="11"/>
        <v>76.832</v>
      </c>
      <c r="L41" s="9" t="s">
        <v>32</v>
      </c>
      <c r="M41" s="9"/>
    </row>
    <row r="42" customHeight="1" spans="1:13">
      <c r="A42" s="9" t="s">
        <v>198</v>
      </c>
      <c r="B42" s="9" t="s">
        <v>15</v>
      </c>
      <c r="C42" s="9" t="s">
        <v>189</v>
      </c>
      <c r="D42" s="9" t="s">
        <v>190</v>
      </c>
      <c r="E42" s="9" t="s">
        <v>199</v>
      </c>
      <c r="F42" s="9" t="s">
        <v>200</v>
      </c>
      <c r="G42" s="9">
        <v>3</v>
      </c>
      <c r="H42" s="9">
        <f t="shared" si="9"/>
        <v>42.54</v>
      </c>
      <c r="I42" s="9" t="s">
        <v>201</v>
      </c>
      <c r="J42" s="16">
        <f t="shared" si="10"/>
        <v>33.192</v>
      </c>
      <c r="K42" s="17">
        <f t="shared" si="11"/>
        <v>75.732</v>
      </c>
      <c r="L42" s="9" t="s">
        <v>72</v>
      </c>
      <c r="M42" s="9"/>
    </row>
    <row r="43" customHeight="1" spans="1:13">
      <c r="A43" s="9" t="s">
        <v>202</v>
      </c>
      <c r="B43" s="9" t="s">
        <v>34</v>
      </c>
      <c r="C43" s="9" t="s">
        <v>189</v>
      </c>
      <c r="D43" s="9" t="s">
        <v>203</v>
      </c>
      <c r="E43" s="9" t="s">
        <v>204</v>
      </c>
      <c r="F43" s="9" t="s">
        <v>205</v>
      </c>
      <c r="G43" s="9">
        <v>1</v>
      </c>
      <c r="H43" s="9">
        <f t="shared" ref="H43:H48" si="12">PRODUCT(F43*0.6)</f>
        <v>48.6</v>
      </c>
      <c r="I43" s="9" t="s">
        <v>55</v>
      </c>
      <c r="J43" s="16"/>
      <c r="K43" s="17"/>
      <c r="L43" s="9"/>
      <c r="M43" s="9" t="s">
        <v>55</v>
      </c>
    </row>
    <row r="44" customHeight="1" spans="1:13">
      <c r="A44" s="9" t="s">
        <v>206</v>
      </c>
      <c r="B44" s="9" t="s">
        <v>34</v>
      </c>
      <c r="C44" s="9" t="s">
        <v>189</v>
      </c>
      <c r="D44" s="9" t="s">
        <v>203</v>
      </c>
      <c r="E44" s="9" t="s">
        <v>207</v>
      </c>
      <c r="F44" s="9">
        <v>79.26</v>
      </c>
      <c r="G44" s="9">
        <v>2</v>
      </c>
      <c r="H44" s="9">
        <f t="shared" si="12"/>
        <v>47.556</v>
      </c>
      <c r="I44" s="9" t="s">
        <v>208</v>
      </c>
      <c r="J44" s="16">
        <f t="shared" ref="J44:J48" si="13">PRODUCT(I44*0.4)</f>
        <v>33.784</v>
      </c>
      <c r="K44" s="17">
        <f t="shared" ref="K44:K48" si="14">SUM(H44,J44)</f>
        <v>81.34</v>
      </c>
      <c r="L44" s="9" t="s">
        <v>21</v>
      </c>
      <c r="M44" s="9" t="s">
        <v>22</v>
      </c>
    </row>
    <row r="45" customHeight="1" spans="1:13">
      <c r="A45" s="9" t="s">
        <v>209</v>
      </c>
      <c r="B45" s="9" t="s">
        <v>34</v>
      </c>
      <c r="C45" s="9" t="s">
        <v>189</v>
      </c>
      <c r="D45" s="9" t="s">
        <v>203</v>
      </c>
      <c r="E45" s="9" t="s">
        <v>210</v>
      </c>
      <c r="F45" s="9" t="s">
        <v>211</v>
      </c>
      <c r="G45" s="9">
        <v>3</v>
      </c>
      <c r="H45" s="9">
        <f t="shared" si="12"/>
        <v>47.34</v>
      </c>
      <c r="I45" s="9" t="s">
        <v>212</v>
      </c>
      <c r="J45" s="16">
        <f t="shared" si="13"/>
        <v>33.352</v>
      </c>
      <c r="K45" s="17">
        <f t="shared" si="14"/>
        <v>80.692</v>
      </c>
      <c r="L45" s="9" t="s">
        <v>32</v>
      </c>
      <c r="M45" s="9"/>
    </row>
    <row r="46" customHeight="1" spans="1:13">
      <c r="A46" s="9" t="s">
        <v>213</v>
      </c>
      <c r="B46" s="9" t="s">
        <v>34</v>
      </c>
      <c r="C46" s="9" t="s">
        <v>16</v>
      </c>
      <c r="D46" s="9" t="s">
        <v>214</v>
      </c>
      <c r="E46" s="9" t="s">
        <v>215</v>
      </c>
      <c r="F46" s="9" t="s">
        <v>216</v>
      </c>
      <c r="G46" s="9">
        <v>1</v>
      </c>
      <c r="H46" s="9">
        <f t="shared" si="12"/>
        <v>46.572</v>
      </c>
      <c r="I46" s="9" t="s">
        <v>217</v>
      </c>
      <c r="J46" s="16">
        <f t="shared" si="13"/>
        <v>33.56</v>
      </c>
      <c r="K46" s="17">
        <f t="shared" si="14"/>
        <v>80.132</v>
      </c>
      <c r="L46" s="9" t="s">
        <v>21</v>
      </c>
      <c r="M46" s="9" t="s">
        <v>22</v>
      </c>
    </row>
    <row r="47" customHeight="1" spans="1:13">
      <c r="A47" s="9" t="s">
        <v>218</v>
      </c>
      <c r="B47" s="9" t="s">
        <v>34</v>
      </c>
      <c r="C47" s="9" t="s">
        <v>16</v>
      </c>
      <c r="D47" s="9" t="s">
        <v>214</v>
      </c>
      <c r="E47" s="9" t="s">
        <v>219</v>
      </c>
      <c r="F47" s="9" t="s">
        <v>220</v>
      </c>
      <c r="G47" s="9">
        <v>2</v>
      </c>
      <c r="H47" s="9">
        <f t="shared" si="12"/>
        <v>43.854</v>
      </c>
      <c r="I47" s="9" t="s">
        <v>221</v>
      </c>
      <c r="J47" s="16">
        <f t="shared" si="13"/>
        <v>33.456</v>
      </c>
      <c r="K47" s="17">
        <f t="shared" si="14"/>
        <v>77.31</v>
      </c>
      <c r="L47" s="9" t="s">
        <v>32</v>
      </c>
      <c r="M47" s="9"/>
    </row>
    <row r="48" customHeight="1" spans="1:13">
      <c r="A48" s="9" t="s">
        <v>222</v>
      </c>
      <c r="B48" s="9" t="s">
        <v>34</v>
      </c>
      <c r="C48" s="9" t="s">
        <v>16</v>
      </c>
      <c r="D48" s="9" t="s">
        <v>214</v>
      </c>
      <c r="E48" s="9" t="s">
        <v>223</v>
      </c>
      <c r="F48" s="9" t="s">
        <v>224</v>
      </c>
      <c r="G48" s="9" t="s">
        <v>72</v>
      </c>
      <c r="H48" s="9">
        <f t="shared" si="12"/>
        <v>41.916</v>
      </c>
      <c r="I48" s="9" t="s">
        <v>225</v>
      </c>
      <c r="J48" s="16">
        <f t="shared" si="13"/>
        <v>33.296</v>
      </c>
      <c r="K48" s="17">
        <f t="shared" si="14"/>
        <v>75.212</v>
      </c>
      <c r="L48" s="9" t="s">
        <v>72</v>
      </c>
      <c r="M48" s="9"/>
    </row>
    <row r="49" customHeight="1" spans="1:13">
      <c r="A49" s="9" t="s">
        <v>226</v>
      </c>
      <c r="B49" s="9" t="s">
        <v>15</v>
      </c>
      <c r="C49" s="9" t="s">
        <v>16</v>
      </c>
      <c r="D49" s="9" t="s">
        <v>227</v>
      </c>
      <c r="E49" s="9" t="s">
        <v>228</v>
      </c>
      <c r="F49" s="9" t="s">
        <v>229</v>
      </c>
      <c r="G49" s="9">
        <v>1</v>
      </c>
      <c r="H49" s="9">
        <f t="shared" ref="H49:H69" si="15">PRODUCT(F49*0.6)</f>
        <v>44.622</v>
      </c>
      <c r="I49" s="9" t="s">
        <v>230</v>
      </c>
      <c r="J49" s="16">
        <f t="shared" ref="J49:J69" si="16">PRODUCT(I49*0.4)</f>
        <v>33.384</v>
      </c>
      <c r="K49" s="17">
        <f t="shared" ref="K49:K69" si="17">SUM(H49,J49)</f>
        <v>78.006</v>
      </c>
      <c r="L49" s="9" t="s">
        <v>21</v>
      </c>
      <c r="M49" s="9" t="s">
        <v>22</v>
      </c>
    </row>
    <row r="50" customHeight="1" spans="1:13">
      <c r="A50" s="9" t="s">
        <v>231</v>
      </c>
      <c r="B50" s="9" t="s">
        <v>15</v>
      </c>
      <c r="C50" s="9" t="s">
        <v>16</v>
      </c>
      <c r="D50" s="9" t="s">
        <v>227</v>
      </c>
      <c r="E50" s="9" t="s">
        <v>232</v>
      </c>
      <c r="F50" s="9" t="s">
        <v>233</v>
      </c>
      <c r="G50" s="9">
        <v>2</v>
      </c>
      <c r="H50" s="9">
        <f t="shared" si="15"/>
        <v>43.446</v>
      </c>
      <c r="I50" s="9" t="s">
        <v>217</v>
      </c>
      <c r="J50" s="16">
        <f t="shared" si="16"/>
        <v>33.56</v>
      </c>
      <c r="K50" s="17">
        <f t="shared" si="17"/>
        <v>77.006</v>
      </c>
      <c r="L50" s="9" t="s">
        <v>32</v>
      </c>
      <c r="M50" s="9"/>
    </row>
    <row r="51" customHeight="1" spans="1:13">
      <c r="A51" s="9" t="s">
        <v>234</v>
      </c>
      <c r="B51" s="9" t="s">
        <v>34</v>
      </c>
      <c r="C51" s="9" t="s">
        <v>16</v>
      </c>
      <c r="D51" s="9" t="s">
        <v>235</v>
      </c>
      <c r="E51" s="9" t="s">
        <v>236</v>
      </c>
      <c r="F51" s="9" t="s">
        <v>237</v>
      </c>
      <c r="G51" s="9">
        <v>1</v>
      </c>
      <c r="H51" s="9">
        <f t="shared" si="15"/>
        <v>50.094</v>
      </c>
      <c r="I51" s="9" t="s">
        <v>238</v>
      </c>
      <c r="J51" s="16">
        <f t="shared" si="16"/>
        <v>33.592</v>
      </c>
      <c r="K51" s="17">
        <f t="shared" si="17"/>
        <v>83.686</v>
      </c>
      <c r="L51" s="9" t="s">
        <v>21</v>
      </c>
      <c r="M51" s="9" t="s">
        <v>22</v>
      </c>
    </row>
    <row r="52" customHeight="1" spans="1:13">
      <c r="A52" s="9" t="s">
        <v>239</v>
      </c>
      <c r="B52" s="9" t="s">
        <v>34</v>
      </c>
      <c r="C52" s="9" t="s">
        <v>16</v>
      </c>
      <c r="D52" s="9" t="s">
        <v>240</v>
      </c>
      <c r="E52" s="9" t="s">
        <v>241</v>
      </c>
      <c r="F52" s="9" t="s">
        <v>242</v>
      </c>
      <c r="G52" s="9">
        <v>1</v>
      </c>
      <c r="H52" s="9">
        <f t="shared" si="15"/>
        <v>43.668</v>
      </c>
      <c r="I52" s="9" t="s">
        <v>243</v>
      </c>
      <c r="J52" s="16">
        <f t="shared" si="16"/>
        <v>33.472</v>
      </c>
      <c r="K52" s="17">
        <f t="shared" si="17"/>
        <v>77.14</v>
      </c>
      <c r="L52" s="9" t="s">
        <v>21</v>
      </c>
      <c r="M52" s="9" t="s">
        <v>22</v>
      </c>
    </row>
    <row r="53" customHeight="1" spans="1:13">
      <c r="A53" s="9" t="s">
        <v>244</v>
      </c>
      <c r="B53" s="9" t="s">
        <v>34</v>
      </c>
      <c r="C53" s="9" t="s">
        <v>16</v>
      </c>
      <c r="D53" s="9" t="s">
        <v>240</v>
      </c>
      <c r="E53" s="9" t="s">
        <v>245</v>
      </c>
      <c r="F53" s="9" t="s">
        <v>246</v>
      </c>
      <c r="G53" s="9">
        <v>2</v>
      </c>
      <c r="H53" s="9">
        <f t="shared" si="15"/>
        <v>43.458</v>
      </c>
      <c r="I53" s="9" t="s">
        <v>247</v>
      </c>
      <c r="J53" s="16">
        <f t="shared" si="16"/>
        <v>33.368</v>
      </c>
      <c r="K53" s="17">
        <f t="shared" si="17"/>
        <v>76.826</v>
      </c>
      <c r="L53" s="9" t="s">
        <v>32</v>
      </c>
      <c r="M53" s="9"/>
    </row>
    <row r="54" customHeight="1" spans="1:13">
      <c r="A54" s="9" t="s">
        <v>248</v>
      </c>
      <c r="B54" s="9" t="s">
        <v>34</v>
      </c>
      <c r="C54" s="9" t="s">
        <v>16</v>
      </c>
      <c r="D54" s="9" t="s">
        <v>240</v>
      </c>
      <c r="E54" s="9" t="s">
        <v>249</v>
      </c>
      <c r="F54" s="9" t="s">
        <v>250</v>
      </c>
      <c r="G54" s="9">
        <v>3</v>
      </c>
      <c r="H54" s="9">
        <f t="shared" si="15"/>
        <v>42.18</v>
      </c>
      <c r="I54" s="9" t="s">
        <v>212</v>
      </c>
      <c r="J54" s="16">
        <f t="shared" si="16"/>
        <v>33.352</v>
      </c>
      <c r="K54" s="17">
        <f t="shared" si="17"/>
        <v>75.532</v>
      </c>
      <c r="L54" s="9" t="s">
        <v>72</v>
      </c>
      <c r="M54" s="9"/>
    </row>
    <row r="55" customHeight="1" spans="1:13">
      <c r="A55" s="9" t="s">
        <v>251</v>
      </c>
      <c r="B55" s="9" t="s">
        <v>15</v>
      </c>
      <c r="C55" s="9" t="s">
        <v>16</v>
      </c>
      <c r="D55" s="9" t="s">
        <v>252</v>
      </c>
      <c r="E55" s="9" t="s">
        <v>253</v>
      </c>
      <c r="F55" s="9" t="s">
        <v>254</v>
      </c>
      <c r="G55" s="9">
        <v>1</v>
      </c>
      <c r="H55" s="9">
        <f t="shared" si="15"/>
        <v>43.074</v>
      </c>
      <c r="I55" s="9" t="s">
        <v>255</v>
      </c>
      <c r="J55" s="16">
        <f t="shared" si="16"/>
        <v>33.264</v>
      </c>
      <c r="K55" s="17">
        <f t="shared" si="17"/>
        <v>76.338</v>
      </c>
      <c r="L55" s="9" t="s">
        <v>21</v>
      </c>
      <c r="M55" s="9" t="s">
        <v>22</v>
      </c>
    </row>
    <row r="56" customHeight="1" spans="1:13">
      <c r="A56" s="9" t="s">
        <v>256</v>
      </c>
      <c r="B56" s="9" t="s">
        <v>15</v>
      </c>
      <c r="C56" s="9" t="s">
        <v>16</v>
      </c>
      <c r="D56" s="9" t="s">
        <v>257</v>
      </c>
      <c r="E56" s="9" t="s">
        <v>258</v>
      </c>
      <c r="F56" s="9" t="s">
        <v>259</v>
      </c>
      <c r="G56" s="9">
        <v>1</v>
      </c>
      <c r="H56" s="9">
        <f t="shared" si="15"/>
        <v>48.462</v>
      </c>
      <c r="I56" s="9" t="s">
        <v>260</v>
      </c>
      <c r="J56" s="16">
        <f t="shared" si="16"/>
        <v>33.376</v>
      </c>
      <c r="K56" s="17">
        <f t="shared" si="17"/>
        <v>81.838</v>
      </c>
      <c r="L56" s="9" t="s">
        <v>21</v>
      </c>
      <c r="M56" s="9" t="s">
        <v>22</v>
      </c>
    </row>
    <row r="57" customHeight="1" spans="1:13">
      <c r="A57" s="9" t="s">
        <v>261</v>
      </c>
      <c r="B57" s="9" t="s">
        <v>15</v>
      </c>
      <c r="C57" s="9" t="s">
        <v>16</v>
      </c>
      <c r="D57" s="9" t="s">
        <v>257</v>
      </c>
      <c r="E57" s="9" t="s">
        <v>262</v>
      </c>
      <c r="F57" s="9" t="s">
        <v>263</v>
      </c>
      <c r="G57" s="9">
        <v>2</v>
      </c>
      <c r="H57" s="9">
        <f t="shared" si="15"/>
        <v>45.942</v>
      </c>
      <c r="I57" s="9" t="s">
        <v>264</v>
      </c>
      <c r="J57" s="16">
        <f t="shared" si="16"/>
        <v>33.016</v>
      </c>
      <c r="K57" s="17">
        <f t="shared" si="17"/>
        <v>78.958</v>
      </c>
      <c r="L57" s="9" t="s">
        <v>32</v>
      </c>
      <c r="M57" s="9" t="s">
        <v>22</v>
      </c>
    </row>
    <row r="58" customHeight="1" spans="1:13">
      <c r="A58" s="9" t="s">
        <v>265</v>
      </c>
      <c r="B58" s="9" t="s">
        <v>15</v>
      </c>
      <c r="C58" s="9" t="s">
        <v>16</v>
      </c>
      <c r="D58" s="9" t="s">
        <v>257</v>
      </c>
      <c r="E58" s="9" t="s">
        <v>266</v>
      </c>
      <c r="F58" s="9" t="s">
        <v>267</v>
      </c>
      <c r="G58" s="9">
        <v>3</v>
      </c>
      <c r="H58" s="9">
        <f t="shared" si="15"/>
        <v>42.714</v>
      </c>
      <c r="I58" s="9" t="s">
        <v>268</v>
      </c>
      <c r="J58" s="16">
        <f t="shared" si="16"/>
        <v>33.664</v>
      </c>
      <c r="K58" s="17">
        <f t="shared" si="17"/>
        <v>76.378</v>
      </c>
      <c r="L58" s="9" t="s">
        <v>72</v>
      </c>
      <c r="M58" s="9" t="s">
        <v>22</v>
      </c>
    </row>
    <row r="59" customHeight="1" spans="1:13">
      <c r="A59" s="9" t="s">
        <v>269</v>
      </c>
      <c r="B59" s="9" t="s">
        <v>15</v>
      </c>
      <c r="C59" s="9" t="s">
        <v>16</v>
      </c>
      <c r="D59" s="9" t="s">
        <v>270</v>
      </c>
      <c r="E59" s="9" t="s">
        <v>271</v>
      </c>
      <c r="F59" s="9" t="s">
        <v>272</v>
      </c>
      <c r="G59" s="9">
        <v>1</v>
      </c>
      <c r="H59" s="9">
        <f t="shared" si="15"/>
        <v>38.562</v>
      </c>
      <c r="I59" s="9" t="s">
        <v>264</v>
      </c>
      <c r="J59" s="16">
        <f t="shared" si="16"/>
        <v>33.016</v>
      </c>
      <c r="K59" s="17">
        <f t="shared" si="17"/>
        <v>71.578</v>
      </c>
      <c r="L59" s="9" t="s">
        <v>21</v>
      </c>
      <c r="M59" s="9" t="s">
        <v>22</v>
      </c>
    </row>
    <row r="60" customHeight="1" spans="1:13">
      <c r="A60" s="9" t="s">
        <v>273</v>
      </c>
      <c r="B60" s="9" t="s">
        <v>34</v>
      </c>
      <c r="C60" s="9" t="s">
        <v>274</v>
      </c>
      <c r="D60" s="9" t="s">
        <v>275</v>
      </c>
      <c r="E60" s="9" t="s">
        <v>276</v>
      </c>
      <c r="F60" s="9">
        <v>79.21</v>
      </c>
      <c r="G60" s="9">
        <v>1</v>
      </c>
      <c r="H60" s="9">
        <f t="shared" si="15"/>
        <v>47.526</v>
      </c>
      <c r="I60" s="9" t="s">
        <v>55</v>
      </c>
      <c r="J60" s="16"/>
      <c r="K60" s="17"/>
      <c r="L60" s="9"/>
      <c r="M60" s="9" t="s">
        <v>55</v>
      </c>
    </row>
    <row r="61" customHeight="1" spans="1:13">
      <c r="A61" s="9" t="s">
        <v>277</v>
      </c>
      <c r="B61" s="9" t="s">
        <v>34</v>
      </c>
      <c r="C61" s="9" t="s">
        <v>274</v>
      </c>
      <c r="D61" s="9" t="s">
        <v>278</v>
      </c>
      <c r="E61" s="9" t="s">
        <v>279</v>
      </c>
      <c r="F61" s="9">
        <v>71.59</v>
      </c>
      <c r="G61" s="9">
        <v>1</v>
      </c>
      <c r="H61" s="9">
        <f t="shared" si="15"/>
        <v>42.954</v>
      </c>
      <c r="I61" s="9" t="s">
        <v>280</v>
      </c>
      <c r="J61" s="16">
        <f t="shared" ref="J61:J67" si="18">PRODUCT(I61*0.4)</f>
        <v>33.744</v>
      </c>
      <c r="K61" s="17">
        <f t="shared" ref="K61:K67" si="19">SUM(H61,J61)</f>
        <v>76.698</v>
      </c>
      <c r="L61" s="9" t="s">
        <v>21</v>
      </c>
      <c r="M61" s="9" t="s">
        <v>22</v>
      </c>
    </row>
    <row r="62" customHeight="1" spans="1:13">
      <c r="A62" s="9" t="s">
        <v>281</v>
      </c>
      <c r="B62" s="9" t="s">
        <v>34</v>
      </c>
      <c r="C62" s="9" t="s">
        <v>274</v>
      </c>
      <c r="D62" s="9" t="s">
        <v>282</v>
      </c>
      <c r="E62" s="9" t="s">
        <v>283</v>
      </c>
      <c r="F62" s="9" t="s">
        <v>71</v>
      </c>
      <c r="G62" s="9">
        <v>1</v>
      </c>
      <c r="H62" s="9">
        <f t="shared" si="15"/>
        <v>49.92</v>
      </c>
      <c r="I62" s="9" t="s">
        <v>284</v>
      </c>
      <c r="J62" s="16">
        <f t="shared" si="18"/>
        <v>33.824</v>
      </c>
      <c r="K62" s="17">
        <f t="shared" si="19"/>
        <v>83.744</v>
      </c>
      <c r="L62" s="9" t="s">
        <v>21</v>
      </c>
      <c r="M62" s="9" t="s">
        <v>22</v>
      </c>
    </row>
    <row r="63" customHeight="1" spans="1:13">
      <c r="A63" s="9" t="s">
        <v>285</v>
      </c>
      <c r="B63" s="9" t="s">
        <v>34</v>
      </c>
      <c r="C63" s="9" t="s">
        <v>274</v>
      </c>
      <c r="D63" s="9" t="s">
        <v>282</v>
      </c>
      <c r="E63" s="9" t="s">
        <v>286</v>
      </c>
      <c r="F63" s="9">
        <v>75.32</v>
      </c>
      <c r="G63" s="9">
        <v>2</v>
      </c>
      <c r="H63" s="9">
        <f t="shared" si="15"/>
        <v>45.192</v>
      </c>
      <c r="I63" s="9" t="s">
        <v>287</v>
      </c>
      <c r="J63" s="16">
        <f t="shared" si="18"/>
        <v>33.488</v>
      </c>
      <c r="K63" s="17">
        <f t="shared" si="19"/>
        <v>78.68</v>
      </c>
      <c r="L63" s="9" t="s">
        <v>32</v>
      </c>
      <c r="M63" s="9"/>
    </row>
    <row r="64" customHeight="1" spans="1:13">
      <c r="A64" s="9" t="s">
        <v>288</v>
      </c>
      <c r="B64" s="9" t="s">
        <v>34</v>
      </c>
      <c r="C64" s="9" t="s">
        <v>274</v>
      </c>
      <c r="D64" s="9" t="s">
        <v>289</v>
      </c>
      <c r="E64" s="9" t="s">
        <v>290</v>
      </c>
      <c r="F64" s="9">
        <v>81.94</v>
      </c>
      <c r="G64" s="9">
        <v>1</v>
      </c>
      <c r="H64" s="9">
        <f t="shared" si="15"/>
        <v>49.164</v>
      </c>
      <c r="I64" s="9" t="s">
        <v>230</v>
      </c>
      <c r="J64" s="16">
        <f t="shared" si="18"/>
        <v>33.384</v>
      </c>
      <c r="K64" s="17">
        <f t="shared" si="19"/>
        <v>82.548</v>
      </c>
      <c r="L64" s="9" t="s">
        <v>21</v>
      </c>
      <c r="M64" s="9" t="s">
        <v>22</v>
      </c>
    </row>
    <row r="65" customHeight="1" spans="1:13">
      <c r="A65" s="9" t="s">
        <v>291</v>
      </c>
      <c r="B65" s="9" t="s">
        <v>34</v>
      </c>
      <c r="C65" s="9" t="s">
        <v>274</v>
      </c>
      <c r="D65" s="9" t="s">
        <v>289</v>
      </c>
      <c r="E65" s="9" t="s">
        <v>292</v>
      </c>
      <c r="F65" s="9">
        <v>60.47</v>
      </c>
      <c r="G65" s="9">
        <v>2</v>
      </c>
      <c r="H65" s="9">
        <f t="shared" si="15"/>
        <v>36.282</v>
      </c>
      <c r="I65" s="9" t="s">
        <v>293</v>
      </c>
      <c r="J65" s="16">
        <f t="shared" si="18"/>
        <v>33.248</v>
      </c>
      <c r="K65" s="17">
        <f t="shared" si="19"/>
        <v>69.53</v>
      </c>
      <c r="L65" s="9" t="s">
        <v>32</v>
      </c>
      <c r="M65" s="9"/>
    </row>
    <row r="66" customHeight="1" spans="1:13">
      <c r="A66" s="9" t="s">
        <v>294</v>
      </c>
      <c r="B66" s="9" t="s">
        <v>15</v>
      </c>
      <c r="C66" s="9" t="s">
        <v>274</v>
      </c>
      <c r="D66" s="9" t="s">
        <v>295</v>
      </c>
      <c r="E66" s="9" t="s">
        <v>296</v>
      </c>
      <c r="F66" s="9">
        <v>68.26</v>
      </c>
      <c r="G66" s="9">
        <v>1</v>
      </c>
      <c r="H66" s="9">
        <f t="shared" si="15"/>
        <v>40.956</v>
      </c>
      <c r="I66" s="9" t="s">
        <v>140</v>
      </c>
      <c r="J66" s="16">
        <f t="shared" si="18"/>
        <v>33.336</v>
      </c>
      <c r="K66" s="17">
        <f t="shared" si="19"/>
        <v>74.292</v>
      </c>
      <c r="L66" s="9" t="s">
        <v>21</v>
      </c>
      <c r="M66" s="9" t="s">
        <v>22</v>
      </c>
    </row>
    <row r="67" customHeight="1" spans="1:13">
      <c r="A67" s="9" t="s">
        <v>297</v>
      </c>
      <c r="B67" s="9" t="s">
        <v>34</v>
      </c>
      <c r="C67" s="9" t="s">
        <v>274</v>
      </c>
      <c r="D67" s="9" t="s">
        <v>298</v>
      </c>
      <c r="E67" s="9" t="s">
        <v>299</v>
      </c>
      <c r="F67" s="9">
        <v>81.22</v>
      </c>
      <c r="G67" s="9">
        <v>1</v>
      </c>
      <c r="H67" s="9">
        <f t="shared" si="15"/>
        <v>48.732</v>
      </c>
      <c r="I67" s="9" t="s">
        <v>300</v>
      </c>
      <c r="J67" s="16">
        <f t="shared" si="18"/>
        <v>33.464</v>
      </c>
      <c r="K67" s="17">
        <f t="shared" si="19"/>
        <v>82.196</v>
      </c>
      <c r="L67" s="9" t="s">
        <v>21</v>
      </c>
      <c r="M67" s="9" t="s">
        <v>22</v>
      </c>
    </row>
    <row r="68" customHeight="1" spans="1:13">
      <c r="A68" s="9" t="s">
        <v>301</v>
      </c>
      <c r="B68" s="9" t="s">
        <v>34</v>
      </c>
      <c r="C68" s="9" t="s">
        <v>274</v>
      </c>
      <c r="D68" s="9" t="s">
        <v>298</v>
      </c>
      <c r="E68" s="9" t="s">
        <v>302</v>
      </c>
      <c r="F68" s="9">
        <v>73.03</v>
      </c>
      <c r="G68" s="9">
        <v>2</v>
      </c>
      <c r="H68" s="9">
        <f t="shared" si="15"/>
        <v>43.818</v>
      </c>
      <c r="I68" s="9" t="s">
        <v>55</v>
      </c>
      <c r="J68" s="16"/>
      <c r="K68" s="17"/>
      <c r="L68" s="9"/>
      <c r="M68" s="9" t="s">
        <v>55</v>
      </c>
    </row>
    <row r="69" customHeight="1" spans="1:13">
      <c r="A69" s="9" t="s">
        <v>303</v>
      </c>
      <c r="B69" s="9" t="s">
        <v>34</v>
      </c>
      <c r="C69" s="9" t="s">
        <v>274</v>
      </c>
      <c r="D69" s="9" t="s">
        <v>298</v>
      </c>
      <c r="E69" s="9" t="s">
        <v>304</v>
      </c>
      <c r="F69" s="9">
        <v>66.92</v>
      </c>
      <c r="G69" s="9">
        <v>3</v>
      </c>
      <c r="H69" s="9">
        <f t="shared" ref="H69:H89" si="20">PRODUCT(F69*0.6)</f>
        <v>40.152</v>
      </c>
      <c r="I69" s="9" t="s">
        <v>305</v>
      </c>
      <c r="J69" s="16">
        <f t="shared" ref="J69:J89" si="21">PRODUCT(I69*0.4)</f>
        <v>33.288</v>
      </c>
      <c r="K69" s="17">
        <f t="shared" ref="K69:K89" si="22">SUM(H69,J69)</f>
        <v>73.44</v>
      </c>
      <c r="L69" s="9" t="s">
        <v>32</v>
      </c>
      <c r="M69" s="9"/>
    </row>
    <row r="70" customHeight="1" spans="1:13">
      <c r="A70" s="9" t="s">
        <v>306</v>
      </c>
      <c r="B70" s="9" t="s">
        <v>34</v>
      </c>
      <c r="C70" s="9" t="s">
        <v>274</v>
      </c>
      <c r="D70" s="9" t="s">
        <v>307</v>
      </c>
      <c r="E70" s="9" t="s">
        <v>308</v>
      </c>
      <c r="F70" s="9">
        <v>77.44</v>
      </c>
      <c r="G70" s="9">
        <v>1</v>
      </c>
      <c r="H70" s="9">
        <f t="shared" si="20"/>
        <v>46.464</v>
      </c>
      <c r="I70" s="9" t="s">
        <v>121</v>
      </c>
      <c r="J70" s="16">
        <f t="shared" si="21"/>
        <v>33.712</v>
      </c>
      <c r="K70" s="17">
        <f t="shared" si="22"/>
        <v>80.176</v>
      </c>
      <c r="L70" s="9" t="s">
        <v>21</v>
      </c>
      <c r="M70" s="9" t="s">
        <v>22</v>
      </c>
    </row>
    <row r="71" customHeight="1" spans="1:13">
      <c r="A71" s="9" t="s">
        <v>309</v>
      </c>
      <c r="B71" s="9" t="s">
        <v>34</v>
      </c>
      <c r="C71" s="9" t="s">
        <v>274</v>
      </c>
      <c r="D71" s="9" t="s">
        <v>307</v>
      </c>
      <c r="E71" s="9" t="s">
        <v>310</v>
      </c>
      <c r="F71" s="9">
        <v>67.94</v>
      </c>
      <c r="G71" s="9">
        <v>2</v>
      </c>
      <c r="H71" s="9">
        <f t="shared" si="20"/>
        <v>40.764</v>
      </c>
      <c r="I71" s="9" t="s">
        <v>311</v>
      </c>
      <c r="J71" s="16">
        <f t="shared" si="21"/>
        <v>33.432</v>
      </c>
      <c r="K71" s="17">
        <f t="shared" si="22"/>
        <v>74.196</v>
      </c>
      <c r="L71" s="9" t="s">
        <v>32</v>
      </c>
      <c r="M71" s="9"/>
    </row>
    <row r="72" customHeight="1" spans="1:13">
      <c r="A72" s="9" t="s">
        <v>312</v>
      </c>
      <c r="B72" s="9" t="s">
        <v>15</v>
      </c>
      <c r="C72" s="9" t="s">
        <v>274</v>
      </c>
      <c r="D72" s="9" t="s">
        <v>307</v>
      </c>
      <c r="E72" s="9" t="s">
        <v>313</v>
      </c>
      <c r="F72" s="9">
        <v>65.42</v>
      </c>
      <c r="G72" s="9">
        <v>3</v>
      </c>
      <c r="H72" s="9">
        <f t="shared" si="20"/>
        <v>39.252</v>
      </c>
      <c r="I72" s="9" t="s">
        <v>314</v>
      </c>
      <c r="J72" s="16">
        <f t="shared" si="21"/>
        <v>33.168</v>
      </c>
      <c r="K72" s="17">
        <f t="shared" si="22"/>
        <v>72.42</v>
      </c>
      <c r="L72" s="9" t="s">
        <v>72</v>
      </c>
      <c r="M72" s="9"/>
    </row>
    <row r="73" customHeight="1" spans="1:13">
      <c r="A73" s="9" t="s">
        <v>315</v>
      </c>
      <c r="B73" s="9" t="s">
        <v>34</v>
      </c>
      <c r="C73" s="9" t="s">
        <v>274</v>
      </c>
      <c r="D73" s="9" t="s">
        <v>316</v>
      </c>
      <c r="E73" s="9" t="s">
        <v>317</v>
      </c>
      <c r="F73" s="9"/>
      <c r="G73" s="9"/>
      <c r="H73" s="9"/>
      <c r="I73" s="9" t="s">
        <v>318</v>
      </c>
      <c r="J73" s="16"/>
      <c r="K73" s="17"/>
      <c r="L73" s="9" t="s">
        <v>21</v>
      </c>
      <c r="M73" s="9" t="s">
        <v>22</v>
      </c>
    </row>
    <row r="74" customHeight="1" spans="1:13">
      <c r="A74" s="9" t="s">
        <v>319</v>
      </c>
      <c r="B74" s="9" t="s">
        <v>15</v>
      </c>
      <c r="C74" s="9" t="s">
        <v>320</v>
      </c>
      <c r="D74" s="9" t="s">
        <v>321</v>
      </c>
      <c r="E74" s="9" t="s">
        <v>322</v>
      </c>
      <c r="F74" s="9" t="s">
        <v>323</v>
      </c>
      <c r="G74" s="9">
        <v>1</v>
      </c>
      <c r="H74" s="9">
        <f t="shared" si="20"/>
        <v>47.646</v>
      </c>
      <c r="I74" s="9" t="s">
        <v>324</v>
      </c>
      <c r="J74" s="16">
        <f t="shared" si="21"/>
        <v>33.4</v>
      </c>
      <c r="K74" s="17">
        <f t="shared" si="22"/>
        <v>81.046</v>
      </c>
      <c r="L74" s="9" t="s">
        <v>21</v>
      </c>
      <c r="M74" s="9" t="s">
        <v>22</v>
      </c>
    </row>
    <row r="75" customHeight="1" spans="1:13">
      <c r="A75" s="9" t="s">
        <v>325</v>
      </c>
      <c r="B75" s="9" t="s">
        <v>34</v>
      </c>
      <c r="C75" s="9" t="s">
        <v>320</v>
      </c>
      <c r="D75" s="9" t="s">
        <v>321</v>
      </c>
      <c r="E75" s="9" t="s">
        <v>326</v>
      </c>
      <c r="F75" s="9" t="s">
        <v>327</v>
      </c>
      <c r="G75" s="9">
        <v>2</v>
      </c>
      <c r="H75" s="9">
        <f t="shared" si="20"/>
        <v>46.386</v>
      </c>
      <c r="I75" s="9" t="s">
        <v>328</v>
      </c>
      <c r="J75" s="16">
        <f t="shared" si="21"/>
        <v>33.136</v>
      </c>
      <c r="K75" s="17">
        <f t="shared" si="22"/>
        <v>79.522</v>
      </c>
      <c r="L75" s="9" t="s">
        <v>32</v>
      </c>
      <c r="M75" s="9"/>
    </row>
    <row r="76" customHeight="1" spans="1:13">
      <c r="A76" s="9" t="s">
        <v>329</v>
      </c>
      <c r="B76" s="9" t="s">
        <v>34</v>
      </c>
      <c r="C76" s="9" t="s">
        <v>320</v>
      </c>
      <c r="D76" s="9" t="s">
        <v>321</v>
      </c>
      <c r="E76" s="9" t="s">
        <v>330</v>
      </c>
      <c r="F76" s="9" t="s">
        <v>331</v>
      </c>
      <c r="G76" s="9">
        <v>3</v>
      </c>
      <c r="H76" s="9">
        <f t="shared" si="20"/>
        <v>44.538</v>
      </c>
      <c r="I76" s="9" t="s">
        <v>55</v>
      </c>
      <c r="J76" s="16"/>
      <c r="K76" s="17"/>
      <c r="L76" s="9"/>
      <c r="M76" s="9" t="s">
        <v>55</v>
      </c>
    </row>
    <row r="77" customHeight="1" spans="1:13">
      <c r="A77" s="9" t="s">
        <v>332</v>
      </c>
      <c r="B77" s="9" t="s">
        <v>15</v>
      </c>
      <c r="C77" s="9" t="s">
        <v>320</v>
      </c>
      <c r="D77" s="9" t="s">
        <v>333</v>
      </c>
      <c r="E77" s="9" t="s">
        <v>334</v>
      </c>
      <c r="F77" s="9" t="s">
        <v>180</v>
      </c>
      <c r="G77" s="9">
        <v>1</v>
      </c>
      <c r="H77" s="9">
        <f t="shared" si="20"/>
        <v>47.382</v>
      </c>
      <c r="I77" s="9" t="s">
        <v>166</v>
      </c>
      <c r="J77" s="16">
        <f t="shared" si="21"/>
        <v>33.48</v>
      </c>
      <c r="K77" s="17">
        <f t="shared" si="22"/>
        <v>80.862</v>
      </c>
      <c r="L77" s="9" t="s">
        <v>21</v>
      </c>
      <c r="M77" s="9" t="s">
        <v>22</v>
      </c>
    </row>
    <row r="78" customHeight="1" spans="1:13">
      <c r="A78" s="9" t="s">
        <v>335</v>
      </c>
      <c r="B78" s="9" t="s">
        <v>34</v>
      </c>
      <c r="C78" s="9" t="s">
        <v>320</v>
      </c>
      <c r="D78" s="9" t="s">
        <v>333</v>
      </c>
      <c r="E78" s="9" t="s">
        <v>336</v>
      </c>
      <c r="F78" s="9" t="s">
        <v>337</v>
      </c>
      <c r="G78" s="9">
        <v>2</v>
      </c>
      <c r="H78" s="9">
        <f t="shared" si="20"/>
        <v>36.846</v>
      </c>
      <c r="I78" s="9" t="s">
        <v>338</v>
      </c>
      <c r="J78" s="16">
        <f t="shared" si="21"/>
        <v>33.312</v>
      </c>
      <c r="K78" s="17">
        <f t="shared" si="22"/>
        <v>70.158</v>
      </c>
      <c r="L78" s="9" t="s">
        <v>32</v>
      </c>
      <c r="M78" s="9"/>
    </row>
    <row r="79" customHeight="1" spans="1:13">
      <c r="A79" s="9" t="s">
        <v>339</v>
      </c>
      <c r="B79" s="9" t="s">
        <v>34</v>
      </c>
      <c r="C79" s="9" t="s">
        <v>320</v>
      </c>
      <c r="D79" s="9" t="s">
        <v>340</v>
      </c>
      <c r="E79" s="9" t="s">
        <v>341</v>
      </c>
      <c r="F79" s="9" t="s">
        <v>342</v>
      </c>
      <c r="G79" s="9">
        <v>1</v>
      </c>
      <c r="H79" s="9">
        <f t="shared" si="20"/>
        <v>44.844</v>
      </c>
      <c r="I79" s="9" t="s">
        <v>343</v>
      </c>
      <c r="J79" s="16">
        <f t="shared" si="21"/>
        <v>33.416</v>
      </c>
      <c r="K79" s="17">
        <f t="shared" si="22"/>
        <v>78.26</v>
      </c>
      <c r="L79" s="9" t="s">
        <v>21</v>
      </c>
      <c r="M79" s="9" t="s">
        <v>22</v>
      </c>
    </row>
    <row r="80" customHeight="1" spans="1:13">
      <c r="A80" s="9" t="s">
        <v>344</v>
      </c>
      <c r="B80" s="9" t="s">
        <v>34</v>
      </c>
      <c r="C80" s="9" t="s">
        <v>320</v>
      </c>
      <c r="D80" s="9" t="s">
        <v>340</v>
      </c>
      <c r="E80" s="9" t="s">
        <v>345</v>
      </c>
      <c r="F80" s="9" t="s">
        <v>346</v>
      </c>
      <c r="G80" s="9">
        <v>2</v>
      </c>
      <c r="H80" s="9">
        <f t="shared" si="20"/>
        <v>42.084</v>
      </c>
      <c r="I80" s="9" t="s">
        <v>347</v>
      </c>
      <c r="J80" s="16">
        <f t="shared" si="21"/>
        <v>33.048</v>
      </c>
      <c r="K80" s="17">
        <f t="shared" si="22"/>
        <v>75.132</v>
      </c>
      <c r="L80" s="9" t="s">
        <v>32</v>
      </c>
      <c r="M80" s="9"/>
    </row>
    <row r="81" customHeight="1" spans="1:13">
      <c r="A81" s="9" t="s">
        <v>348</v>
      </c>
      <c r="B81" s="9" t="s">
        <v>15</v>
      </c>
      <c r="C81" s="9" t="s">
        <v>320</v>
      </c>
      <c r="D81" s="9" t="s">
        <v>340</v>
      </c>
      <c r="E81" s="9" t="s">
        <v>349</v>
      </c>
      <c r="F81" s="9" t="s">
        <v>350</v>
      </c>
      <c r="G81" s="9">
        <v>3</v>
      </c>
      <c r="H81" s="9">
        <f t="shared" si="20"/>
        <v>41.904</v>
      </c>
      <c r="I81" s="9" t="s">
        <v>351</v>
      </c>
      <c r="J81" s="16">
        <f t="shared" si="21"/>
        <v>33.224</v>
      </c>
      <c r="K81" s="17">
        <f t="shared" si="22"/>
        <v>75.128</v>
      </c>
      <c r="L81" s="9" t="s">
        <v>72</v>
      </c>
      <c r="M81" s="9"/>
    </row>
    <row r="82" customHeight="1" spans="1:13">
      <c r="A82" s="9" t="s">
        <v>352</v>
      </c>
      <c r="B82" s="9" t="s">
        <v>34</v>
      </c>
      <c r="C82" s="9" t="s">
        <v>320</v>
      </c>
      <c r="D82" s="9" t="s">
        <v>353</v>
      </c>
      <c r="E82" s="9" t="s">
        <v>354</v>
      </c>
      <c r="F82" s="9" t="s">
        <v>355</v>
      </c>
      <c r="G82" s="9">
        <v>1</v>
      </c>
      <c r="H82" s="9">
        <f t="shared" si="20"/>
        <v>47.31</v>
      </c>
      <c r="I82" s="9" t="s">
        <v>351</v>
      </c>
      <c r="J82" s="16">
        <f t="shared" si="21"/>
        <v>33.224</v>
      </c>
      <c r="K82" s="17">
        <f t="shared" si="22"/>
        <v>80.534</v>
      </c>
      <c r="L82" s="9" t="s">
        <v>21</v>
      </c>
      <c r="M82" s="9" t="s">
        <v>22</v>
      </c>
    </row>
    <row r="83" customHeight="1" spans="1:13">
      <c r="A83" s="9" t="s">
        <v>356</v>
      </c>
      <c r="B83" s="9" t="s">
        <v>15</v>
      </c>
      <c r="C83" s="9" t="s">
        <v>320</v>
      </c>
      <c r="D83" s="9" t="s">
        <v>353</v>
      </c>
      <c r="E83" s="9" t="s">
        <v>357</v>
      </c>
      <c r="F83" s="9" t="s">
        <v>358</v>
      </c>
      <c r="G83" s="9">
        <v>2</v>
      </c>
      <c r="H83" s="9">
        <f t="shared" si="20"/>
        <v>46.632</v>
      </c>
      <c r="I83" s="9" t="s">
        <v>359</v>
      </c>
      <c r="J83" s="16">
        <f t="shared" si="21"/>
        <v>33.752</v>
      </c>
      <c r="K83" s="17">
        <f t="shared" si="22"/>
        <v>80.384</v>
      </c>
      <c r="L83" s="9" t="s">
        <v>32</v>
      </c>
      <c r="M83" s="9"/>
    </row>
    <row r="84" customHeight="1" spans="1:13">
      <c r="A84" s="9" t="s">
        <v>360</v>
      </c>
      <c r="B84" s="9" t="s">
        <v>15</v>
      </c>
      <c r="C84" s="9" t="s">
        <v>320</v>
      </c>
      <c r="D84" s="9" t="s">
        <v>353</v>
      </c>
      <c r="E84" s="9" t="s">
        <v>361</v>
      </c>
      <c r="F84" s="9" t="s">
        <v>362</v>
      </c>
      <c r="G84" s="9">
        <v>3</v>
      </c>
      <c r="H84" s="9">
        <f t="shared" si="20"/>
        <v>46.482</v>
      </c>
      <c r="I84" s="9" t="s">
        <v>363</v>
      </c>
      <c r="J84" s="16">
        <f t="shared" si="21"/>
        <v>33.704</v>
      </c>
      <c r="K84" s="17">
        <f t="shared" si="22"/>
        <v>80.186</v>
      </c>
      <c r="L84" s="9" t="s">
        <v>72</v>
      </c>
      <c r="M84" s="9"/>
    </row>
    <row r="85" customHeight="1" spans="1:13">
      <c r="A85" s="9" t="s">
        <v>364</v>
      </c>
      <c r="B85" s="9" t="s">
        <v>15</v>
      </c>
      <c r="C85" s="9" t="s">
        <v>365</v>
      </c>
      <c r="D85" s="9" t="s">
        <v>366</v>
      </c>
      <c r="E85" s="9" t="s">
        <v>367</v>
      </c>
      <c r="F85" s="9">
        <v>70.62</v>
      </c>
      <c r="G85" s="9">
        <v>1</v>
      </c>
      <c r="H85" s="9">
        <f t="shared" si="20"/>
        <v>42.372</v>
      </c>
      <c r="I85" s="9" t="s">
        <v>368</v>
      </c>
      <c r="J85" s="16">
        <f t="shared" si="21"/>
        <v>33.328</v>
      </c>
      <c r="K85" s="17">
        <f t="shared" si="22"/>
        <v>75.7</v>
      </c>
      <c r="L85" s="9" t="s">
        <v>21</v>
      </c>
      <c r="M85" s="9" t="s">
        <v>22</v>
      </c>
    </row>
    <row r="86" customHeight="1" spans="1:13">
      <c r="A86" s="9" t="s">
        <v>369</v>
      </c>
      <c r="B86" s="9" t="s">
        <v>34</v>
      </c>
      <c r="C86" s="9" t="s">
        <v>365</v>
      </c>
      <c r="D86" s="9" t="s">
        <v>366</v>
      </c>
      <c r="E86" s="9" t="s">
        <v>370</v>
      </c>
      <c r="F86" s="9">
        <v>66.59</v>
      </c>
      <c r="G86" s="9">
        <v>2</v>
      </c>
      <c r="H86" s="9">
        <f t="shared" si="20"/>
        <v>39.954</v>
      </c>
      <c r="I86" s="9" t="s">
        <v>371</v>
      </c>
      <c r="J86" s="16">
        <f t="shared" si="21"/>
        <v>33.032</v>
      </c>
      <c r="K86" s="17">
        <f t="shared" si="22"/>
        <v>72.986</v>
      </c>
      <c r="L86" s="9" t="s">
        <v>32</v>
      </c>
      <c r="M86" s="9"/>
    </row>
    <row r="87" customHeight="1" spans="1:13">
      <c r="A87" s="9" t="s">
        <v>372</v>
      </c>
      <c r="B87" s="9" t="s">
        <v>34</v>
      </c>
      <c r="C87" s="9" t="s">
        <v>373</v>
      </c>
      <c r="D87" s="9" t="s">
        <v>374</v>
      </c>
      <c r="E87" s="9" t="s">
        <v>375</v>
      </c>
      <c r="F87" s="9">
        <v>73.45</v>
      </c>
      <c r="G87" s="9">
        <v>1</v>
      </c>
      <c r="H87" s="9">
        <f t="shared" si="20"/>
        <v>44.07</v>
      </c>
      <c r="I87" s="9" t="s">
        <v>287</v>
      </c>
      <c r="J87" s="16">
        <f t="shared" si="21"/>
        <v>33.488</v>
      </c>
      <c r="K87" s="17">
        <f t="shared" si="22"/>
        <v>77.558</v>
      </c>
      <c r="L87" s="9" t="s">
        <v>21</v>
      </c>
      <c r="M87" s="9" t="s">
        <v>22</v>
      </c>
    </row>
    <row r="88" customHeight="1" spans="1:13">
      <c r="A88" s="9" t="s">
        <v>376</v>
      </c>
      <c r="B88" s="9" t="s">
        <v>34</v>
      </c>
      <c r="C88" s="9" t="s">
        <v>373</v>
      </c>
      <c r="D88" s="9" t="s">
        <v>374</v>
      </c>
      <c r="E88" s="9" t="s">
        <v>377</v>
      </c>
      <c r="F88" s="9">
        <v>69.22</v>
      </c>
      <c r="G88" s="9">
        <v>2</v>
      </c>
      <c r="H88" s="9">
        <f t="shared" si="20"/>
        <v>41.532</v>
      </c>
      <c r="I88" s="9" t="s">
        <v>371</v>
      </c>
      <c r="J88" s="16">
        <f t="shared" si="21"/>
        <v>33.032</v>
      </c>
      <c r="K88" s="17">
        <f t="shared" si="22"/>
        <v>74.564</v>
      </c>
      <c r="L88" s="9" t="s">
        <v>32</v>
      </c>
      <c r="M88" s="9"/>
    </row>
    <row r="89" customHeight="1" spans="1:13">
      <c r="A89" s="9" t="s">
        <v>378</v>
      </c>
      <c r="B89" s="9" t="s">
        <v>15</v>
      </c>
      <c r="C89" s="9" t="s">
        <v>373</v>
      </c>
      <c r="D89" s="9" t="s">
        <v>374</v>
      </c>
      <c r="E89" s="9" t="s">
        <v>379</v>
      </c>
      <c r="F89" s="9">
        <v>66.18</v>
      </c>
      <c r="G89" s="9">
        <v>3</v>
      </c>
      <c r="H89" s="9">
        <f t="shared" si="20"/>
        <v>39.708</v>
      </c>
      <c r="I89" s="9" t="s">
        <v>380</v>
      </c>
      <c r="J89" s="16">
        <f t="shared" si="21"/>
        <v>33.272</v>
      </c>
      <c r="K89" s="17">
        <f t="shared" si="22"/>
        <v>72.98</v>
      </c>
      <c r="L89" s="9" t="s">
        <v>72</v>
      </c>
      <c r="M89" s="9"/>
    </row>
  </sheetData>
  <mergeCells count="1">
    <mergeCell ref="A2:M2"/>
  </mergeCells>
  <printOptions horizontalCentered="1"/>
  <pageMargins left="0.393055555555556" right="0.393055555555556" top="0.393055555555556" bottom="0.393055555555556" header="0.313888888888889" footer="0.313888888888889"/>
  <pageSetup paperSize="9" scale="9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2019事业单位招聘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~~！惦记</cp:lastModifiedBy>
  <dcterms:created xsi:type="dcterms:W3CDTF">2016-12-20T09:42:00Z</dcterms:created>
  <cp:lastPrinted>2017-03-27T07:28:00Z</cp:lastPrinted>
  <dcterms:modified xsi:type="dcterms:W3CDTF">2022-08-15T09:30:47Z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901A12A8BB364CAABD8E07F145EF2A4A</vt:lpwstr>
  </property>
</Properties>
</file>