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4" r:id="rId1"/>
    <sheet name="表一之一、吉县2023年一般公共预算收入总表" sheetId="1" r:id="rId2"/>
    <sheet name="表一之二、一般公共预算税收返还和转移支付表" sheetId="27" r:id="rId3"/>
    <sheet name="表二、吉县2023年一般公共预算收入" sheetId="2" r:id="rId4"/>
    <sheet name="表三、吉县2023年一般公共预算支出总表" sheetId="3" r:id="rId5"/>
    <sheet name="表四、吉县2023年一般公共预算支出" sheetId="6" r:id="rId6"/>
    <sheet name="表五、吉县2023年一般公共预算支出明细表" sheetId="7" r:id="rId7"/>
    <sheet name="表六、吉县2023年一般公共预算支出分经济科目表" sheetId="8" r:id="rId8"/>
    <sheet name="表七、吉县2023年一般公共预算基本支出分经济科目" sheetId="9" r:id="rId9"/>
    <sheet name="表八、吉县2023年一般公共预算专项转移支付分项目表" sheetId="11" r:id="rId10"/>
    <sheet name="表九、吉县2023年政府性基金预算收入" sheetId="10" r:id="rId11"/>
    <sheet name="表十、吉县2023年政府性基金预算支出" sheetId="12" r:id="rId12"/>
    <sheet name="表十一、吉县2023年政府性基金预算支出明细表" sheetId="13" r:id="rId13"/>
    <sheet name="表十二、吉县2023年政府性基金预算支出分经济科目表" sheetId="14" r:id="rId14"/>
    <sheet name="表十三、吉县2023年政府性基金专项转移支付分项目表" sheetId="15" r:id="rId15"/>
    <sheet name="表十四、吉县2023年国有资本经营预算收入" sheetId="16" r:id="rId16"/>
    <sheet name="表十五、吉县2023年国有资本经营预算支出" sheetId="17" r:id="rId17"/>
    <sheet name="表十六、吉县2023年国有资本经营预算支出分经济科目表" sheetId="18" r:id="rId18"/>
    <sheet name="表十七、吉县2023年国有资本经营预算专项转移支付分项目表" sheetId="19" r:id="rId19"/>
    <sheet name="表十八、吉县2023年社会保险基金预算收入" sheetId="24" r:id="rId20"/>
    <sheet name="表十九、吉县2023年社会保险基金预算支出" sheetId="25" r:id="rId21"/>
    <sheet name="表二十、吉县2022年政府债务执行情况表" sheetId="20" r:id="rId22"/>
    <sheet name="表二十一、吉县2022年政府专项债务执行情况表" sheetId="21" r:id="rId23"/>
    <sheet name="表二十二、吉县2022年新增地方政府专项债券重大项目明细表" sheetId="23" r:id="rId24"/>
  </sheets>
  <definedNames>
    <definedName name="_xlnm._FilterDatabase" localSheetId="1" hidden="1">表一之一、吉县2023年一般公共预算收入总表!$A$1:$C$39</definedName>
    <definedName name="_xlnm._FilterDatabase" localSheetId="4" hidden="1">表三、吉县2023年一般公共预算支出总表!$5:$28</definedName>
    <definedName name="_xlnm._FilterDatabase" localSheetId="5" hidden="1">表四、吉县2023年一般公共预算支出!$A$4:$I$31</definedName>
    <definedName name="_xlnm._FilterDatabase" localSheetId="6" hidden="1">表五、吉县2023年一般公共预算支出明细表!$A$4:$L$428</definedName>
    <definedName name="_xlnm._FilterDatabase" localSheetId="10" hidden="1">表九、吉县2023年政府性基金预算收入!$A$4:$XFA$19</definedName>
    <definedName name="_xlnm._FilterDatabase" localSheetId="12" hidden="1">表十一、吉县2023年政府性基金预算支出明细表!$4:$29</definedName>
    <definedName name="_xlnm._FilterDatabase" localSheetId="2" hidden="1">表一之二、一般公共预算税收返还和转移支付表!$A$1:$C$50</definedName>
    <definedName name="_xlnm.Print_Area" localSheetId="2">表一之二、一般公共预算税收返还和转移支付表!$A$1:$C$35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rFont val="Arial"/>
            <charset val="134"/>
          </rPr>
          <t>（取表三附表）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rFont val="Arial"/>
            <charset val="134"/>
          </rPr>
          <t>应与表二附表支出合计相等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rFont val="Arial"/>
            <charset val="134"/>
          </rPr>
          <t>（取表二附表）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D4" authorId="0">
      <text>
        <r>
          <rPr>
            <sz val="9"/>
            <rFont val="Arial"/>
            <charset val="134"/>
          </rPr>
          <t>（省本级手工录入，市县取部门预算中资金来源为“上年结转”对应科目金额）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rFont val="Arial"/>
            <charset val="134"/>
          </rPr>
          <t>（取表九附表）</t>
        </r>
      </text>
    </comment>
  </commentList>
</comments>
</file>

<file path=xl/sharedStrings.xml><?xml version="1.0" encoding="utf-8"?>
<sst xmlns="http://schemas.openxmlformats.org/spreadsheetml/2006/main" count="994" uniqueCount="750">
  <si>
    <t>目  录</t>
  </si>
  <si>
    <t xml:space="preserve">            表一之一、吉县2023年一般公共预算收入总表</t>
  </si>
  <si>
    <t xml:space="preserve">            表一之二、吉县2023年一般公共预算税收返还和转移支付表</t>
  </si>
  <si>
    <t xml:space="preserve">            表二、吉县2023年一般公共预算收入</t>
  </si>
  <si>
    <t xml:space="preserve">            表三、吉县2023年一般公共预算支出总表</t>
  </si>
  <si>
    <t xml:space="preserve">            表四、吉县2023年一般公共预算支出</t>
  </si>
  <si>
    <t xml:space="preserve">            表五、吉县2023年一般公共预算支出明细表</t>
  </si>
  <si>
    <t xml:space="preserve">            表六、吉县2023年一般公共预算支出分经济科目表</t>
  </si>
  <si>
    <t xml:space="preserve">            表七、吉县2023年一般公共预算基本支出分经济科目</t>
  </si>
  <si>
    <t xml:space="preserve">            表八、吉县2023年一般公共预算专项转移支付分项目表</t>
  </si>
  <si>
    <t xml:space="preserve">            表九、吉县2023年政府性基金预算收入</t>
  </si>
  <si>
    <t xml:space="preserve">            表十、吉县2023年政府性基金预算支出</t>
  </si>
  <si>
    <t xml:space="preserve">            表十一、吉县2023年政府性基金预算支出明细表</t>
  </si>
  <si>
    <t xml:space="preserve">            表十二、吉县2023年政府性基金预算支出分经济科目表</t>
  </si>
  <si>
    <t xml:space="preserve">            表十三、吉县2023年政府性基金专项转移支付分项目表</t>
  </si>
  <si>
    <t xml:space="preserve">            表十四、吉县2023年国有资本经营预算收入</t>
  </si>
  <si>
    <t xml:space="preserve">            表十五、吉县2023年国有资本经营预算支出</t>
  </si>
  <si>
    <t xml:space="preserve">            表十六、吉县2023年国有资本经营预算支出分经济科目表</t>
  </si>
  <si>
    <t xml:space="preserve">            表十七、吉县2023年国有资本经营预算专项转移支付分项目表</t>
  </si>
  <si>
    <t xml:space="preserve">            表十八、吉县2023年社会保险基金预算收入</t>
  </si>
  <si>
    <t xml:space="preserve">            表十九、吉县2023年社会保险基金预算支出</t>
  </si>
  <si>
    <t xml:space="preserve">            表二十、吉县2022年政府债务执行情况表</t>
  </si>
  <si>
    <t xml:space="preserve">            表二十一、吉县2022年政府专项债务执行情况表</t>
  </si>
  <si>
    <t xml:space="preserve">            表二十二、吉县2022年新增地方政府专项债券重大项目明细表</t>
  </si>
  <si>
    <t>表一之一</t>
  </si>
  <si>
    <t>吉县2023年一般公共预算收入总表</t>
  </si>
  <si>
    <t>单位：万元</t>
  </si>
  <si>
    <t>收入</t>
  </si>
  <si>
    <t>2023年预算数</t>
  </si>
  <si>
    <t>备注</t>
  </si>
  <si>
    <t>一般公共预算总收入</t>
  </si>
  <si>
    <t>一、一般公共预算收入</t>
  </si>
  <si>
    <t>二、转移性收入</t>
  </si>
  <si>
    <t xml:space="preserve">    1、返还性收入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</si>
  <si>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</si>
  <si>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</si>
  <si>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</si>
  <si>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增值税“五五分享”税收返还收入</t>
  </si>
  <si>
    <t xml:space="preserve">    2、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</si>
  <si>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</si>
  <si>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</si>
  <si>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</si>
  <si>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</si>
  <si>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</si>
  <si>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</si>
  <si>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</si>
  <si>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巩固脱贫攻坚成果衔接乡村振兴转移支付收入</t>
  </si>
  <si>
    <t xml:space="preserve">      公共安全共同财政事权转移支付收入</t>
  </si>
  <si>
    <t xml:space="preserve">      教育共同财政事权转移支付收入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</si>
  <si>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</si>
  <si>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</si>
  <si>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</si>
  <si>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</si>
  <si>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</si>
  <si>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</si>
  <si>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其他一般性转移支付收入</t>
  </si>
  <si>
    <t xml:space="preserve">    3、专项转移支付收入</t>
  </si>
  <si>
    <t xml:space="preserve">      一般公共服务</t>
  </si>
  <si>
    <t xml:space="preserve">      文化旅游体育与传媒</t>
  </si>
  <si>
    <t xml:space="preserve">      社会保障和就业</t>
  </si>
  <si>
    <t xml:space="preserve">      卫生健康</t>
  </si>
  <si>
    <t xml:space="preserve">      农林水</t>
  </si>
  <si>
    <t xml:space="preserve">      资源勘探工业信息等</t>
  </si>
  <si>
    <t xml:space="preserve">   4、上年结余收入</t>
  </si>
  <si>
    <t>三、 动用预算稳定调节基金</t>
  </si>
  <si>
    <t>表一之二</t>
  </si>
  <si>
    <t>吉县2023年一般公共预算税收返还和转移支付表</t>
  </si>
  <si>
    <t>收入项目</t>
  </si>
  <si>
    <t>总计</t>
  </si>
  <si>
    <t>表二</t>
  </si>
  <si>
    <t>吉县2023年一般公共预算收入</t>
  </si>
  <si>
    <t>2022年完成数</t>
  </si>
  <si>
    <t>为2022年完成数的%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</si>
  <si>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</si>
  <si>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</si>
  <si>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</si>
  <si>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</si>
  <si>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</si>
  <si>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</si>
  <si>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</si>
  <si>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</si>
  <si>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</si>
  <si>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</si>
  <si>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</si>
  <si>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</si>
  <si>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</si>
  <si>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</si>
  <si>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</si>
  <si>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</si>
  <si>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</si>
  <si>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</si>
  <si>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</si>
  <si>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</si>
  <si>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>主要是2023年增加矿业权出让收益8415万元</t>
  </si>
  <si>
    <t xml:space="preserve">    政府住房基金收入</t>
  </si>
  <si>
    <t xml:space="preserve">    其他收入</t>
  </si>
  <si>
    <t>一般公共预算收入合计</t>
  </si>
  <si>
    <t>表三</t>
  </si>
  <si>
    <t>吉县2023年一般公共预算支出总表</t>
  </si>
  <si>
    <t>支出项目</t>
  </si>
  <si>
    <t>一般公共预算总支出</t>
  </si>
  <si>
    <t>一、县本级一般公共预算支出</t>
  </si>
  <si>
    <t>一般公共服务支出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</si>
  <si>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</si>
  <si>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</si>
  <si>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</si>
  <si>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</si>
  <si>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</si>
  <si>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</si>
  <si>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</si>
  <si>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</si>
  <si>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</si>
  <si>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</si>
  <si>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</si>
  <si>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</si>
  <si>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</si>
  <si>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</si>
  <si>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</si>
  <si>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</si>
  <si>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</si>
  <si>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</si>
  <si>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</si>
  <si>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</si>
  <si>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二、转移性支出</t>
  </si>
  <si>
    <t>上解支出</t>
  </si>
  <si>
    <t>三、债务还本支出</t>
  </si>
  <si>
    <t>地方政府债务还本支出</t>
  </si>
  <si>
    <t>表四</t>
  </si>
  <si>
    <t>吉县2023年一般公共预算支出</t>
  </si>
  <si>
    <t>2022年预算数</t>
  </si>
  <si>
    <t>其中：当年地方财力安排数</t>
  </si>
  <si>
    <t>预计上年结转安排</t>
  </si>
  <si>
    <t>同口径为2022年预算数%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</si>
  <si>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</si>
  <si>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</si>
  <si>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</si>
  <si>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</si>
  <si>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</si>
  <si>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</si>
  <si>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</si>
  <si>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</si>
  <si>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</si>
  <si>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</si>
  <si>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</si>
  <si>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</si>
  <si>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</si>
  <si>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</si>
  <si>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</si>
  <si>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</si>
  <si>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</si>
  <si>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</si>
  <si>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</si>
  <si>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</si>
  <si>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</si>
  <si>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</si>
  <si>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二十三、债务付息支出</t>
  </si>
  <si>
    <t>二十四、债务发行费用支出</t>
  </si>
  <si>
    <t>二十五、其他支出</t>
  </si>
  <si>
    <t>一般公共预算支出合计</t>
  </si>
  <si>
    <t>表五</t>
  </si>
  <si>
    <t>吉县2023年一般公共预算支出明细表</t>
  </si>
  <si>
    <t xml:space="preserve">    其中：人大事务</t>
  </si>
  <si>
    <t xml:space="preserve">      行政运行</t>
  </si>
  <si>
    <t xml:space="preserve">      人大会议</t>
  </si>
  <si>
    <t xml:space="preserve">      人大监督</t>
  </si>
  <si>
    <t xml:space="preserve">      人大代表履职能力提升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</si>
  <si>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</si>
  <si>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</si>
  <si>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</si>
  <si>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</si>
  <si>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政府办公厅(室)及相关机构事务</t>
  </si>
  <si>
    <t xml:space="preserve">      政务公开审批</t>
  </si>
  <si>
    <t xml:space="preserve">      信访事务</t>
  </si>
  <si>
    <t xml:space="preserve">      其他政府办公厅（室）及相关机构事务支出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</si>
  <si>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</si>
  <si>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</si>
  <si>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</si>
  <si>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</si>
  <si>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财政事务</t>
  </si>
  <si>
    <t xml:space="preserve">      预算改革业务</t>
  </si>
  <si>
    <t xml:space="preserve">      财政国库业务</t>
  </si>
  <si>
    <t xml:space="preserve">      信息化建设</t>
  </si>
  <si>
    <t xml:space="preserve">      财政委托业务支出</t>
  </si>
  <si>
    <t xml:space="preserve">    税收事务</t>
  </si>
  <si>
    <t xml:space="preserve">    审计事务</t>
  </si>
  <si>
    <t xml:space="preserve">      一般行政管理事务</t>
  </si>
  <si>
    <t xml:space="preserve">      审计业务</t>
  </si>
  <si>
    <t xml:space="preserve">    纪检监察事务</t>
  </si>
  <si>
    <t xml:space="preserve">      巡视工作</t>
  </si>
  <si>
    <t xml:space="preserve">    商贸事务</t>
  </si>
  <si>
    <t xml:space="preserve">      招商引资</t>
  </si>
  <si>
    <t xml:space="preserve">    档案事务</t>
  </si>
  <si>
    <t xml:space="preserve">      档案馆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</si>
  <si>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</si>
  <si>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</si>
  <si>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</si>
  <si>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  专项业务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</si>
  <si>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</si>
  <si>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</si>
  <si>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</si>
  <si>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</si>
  <si>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</si>
  <si>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</si>
  <si>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</si>
  <si>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其他共产党事务支出</t>
  </si>
  <si>
    <t xml:space="preserve">    市场监督管理事务</t>
  </si>
  <si>
    <t xml:space="preserve">      市场秩序执法</t>
  </si>
  <si>
    <t xml:space="preserve">      质量基础</t>
  </si>
  <si>
    <t xml:space="preserve">      食品安全监管</t>
  </si>
  <si>
    <t xml:space="preserve">      其他市场监督管理事务</t>
  </si>
  <si>
    <t>二、公共安全支出</t>
  </si>
  <si>
    <t xml:space="preserve">    其中：公安</t>
  </si>
  <si>
    <t xml:space="preserve">      执法办案</t>
  </si>
  <si>
    <t xml:space="preserve">      特别业务</t>
  </si>
  <si>
    <t xml:space="preserve">      其他公安支出</t>
  </si>
  <si>
    <t xml:space="preserve">    检察</t>
  </si>
  <si>
    <t xml:space="preserve">    法院</t>
  </si>
  <si>
    <t xml:space="preserve">    司法</t>
  </si>
  <si>
    <t xml:space="preserve">      基层司法业务</t>
  </si>
  <si>
    <t xml:space="preserve">      律师管理</t>
  </si>
  <si>
    <t xml:space="preserve">      公共法律服务</t>
  </si>
  <si>
    <t xml:space="preserve">      法治建设</t>
  </si>
  <si>
    <t>三、教育支出</t>
  </si>
  <si>
    <t xml:space="preserve">    其中：教育管理事务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</si>
  <si>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</si>
  <si>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</si>
  <si>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</si>
  <si>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</si>
  <si>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</si>
  <si>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</si>
  <si>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</si>
  <si>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</si>
  <si>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成人教育</t>
  </si>
  <si>
    <t xml:space="preserve">      其他成人教育支出</t>
  </si>
  <si>
    <t xml:space="preserve">    特殊教育</t>
  </si>
  <si>
    <t xml:space="preserve">      特殊学校教育</t>
  </si>
  <si>
    <t xml:space="preserve">    进修及培训</t>
  </si>
  <si>
    <t xml:space="preserve">      干部教育</t>
  </si>
  <si>
    <t xml:space="preserve">      培训支出</t>
  </si>
  <si>
    <t xml:space="preserve">    教育费附加安排的支出</t>
  </si>
  <si>
    <t xml:space="preserve">      其他教育费附加安排的支出</t>
  </si>
  <si>
    <t xml:space="preserve">    其他教育支出</t>
  </si>
  <si>
    <t xml:space="preserve">      其他教育支出</t>
  </si>
  <si>
    <t>四、科学技术支出</t>
  </si>
  <si>
    <t xml:space="preserve">    其中：科学技术管理事务</t>
  </si>
  <si>
    <t xml:space="preserve">    应用研究</t>
  </si>
  <si>
    <t xml:space="preserve">      其他应用研究支出</t>
  </si>
  <si>
    <t xml:space="preserve">    科学技术普及</t>
  </si>
  <si>
    <t xml:space="preserve">      其他科学技术普及支出</t>
  </si>
  <si>
    <t xml:space="preserve">    其他科学技术支出</t>
  </si>
  <si>
    <t xml:space="preserve">      科技奖励</t>
  </si>
  <si>
    <t>五、文化旅游体育与传媒支出</t>
  </si>
  <si>
    <t xml:space="preserve">    其中：文化和旅游</t>
  </si>
  <si>
    <t xml:space="preserve">      机关服务</t>
  </si>
  <si>
    <t xml:space="preserve">      图书馆</t>
  </si>
  <si>
    <t xml:space="preserve">      群众文化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</si>
  <si>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</si>
  <si>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</si>
  <si>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</si>
  <si>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</si>
  <si>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</si>
  <si>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</si>
  <si>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体育场馆</t>
  </si>
  <si>
    <t xml:space="preserve">      群众体育</t>
  </si>
  <si>
    <t xml:space="preserve">    新闻出版电影</t>
  </si>
  <si>
    <t xml:space="preserve">      其他新闻出版电影支出</t>
  </si>
  <si>
    <t xml:space="preserve">    广播电视</t>
  </si>
  <si>
    <t xml:space="preserve">      广播电视事务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</si>
  <si>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</si>
  <si>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</si>
  <si>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</si>
  <si>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</si>
  <si>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六、社会保障和就业支出</t>
  </si>
  <si>
    <t xml:space="preserve">    其中：人力资源和社会保障管理事务</t>
  </si>
  <si>
    <t xml:space="preserve">      综合业务管理</t>
  </si>
  <si>
    <t xml:space="preserve">      劳动保障监察</t>
  </si>
  <si>
    <t xml:space="preserve">      社会保险经办机构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</si>
  <si>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</si>
  <si>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</si>
  <si>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</si>
  <si>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</si>
  <si>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</si>
  <si>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</si>
  <si>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</si>
  <si>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</si>
  <si>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</si>
  <si>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</si>
  <si>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就业补助</t>
  </si>
  <si>
    <t xml:space="preserve">      公益性岗位补贴</t>
  </si>
  <si>
    <t xml:space="preserve">      就业见习补贴</t>
  </si>
  <si>
    <t xml:space="preserve">      其他就业补助支出</t>
  </si>
  <si>
    <t xml:space="preserve">    抚恤</t>
  </si>
  <si>
    <t xml:space="preserve">      义务兵优待</t>
  </si>
  <si>
    <t xml:space="preserve">      光荣院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</si>
  <si>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</si>
  <si>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</si>
  <si>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</si>
  <si>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</si>
  <si>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</si>
  <si>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</si>
  <si>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</si>
  <si>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</si>
  <si>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</si>
  <si>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</si>
  <si>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</si>
  <si>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</si>
  <si>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</si>
  <si>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</si>
  <si>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</si>
  <si>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</si>
  <si>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</si>
  <si>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</si>
  <si>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</si>
  <si>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</si>
  <si>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</si>
  <si>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</si>
  <si>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</si>
  <si>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</si>
  <si>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</si>
  <si>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</si>
  <si>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</si>
  <si>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</si>
  <si>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</si>
  <si>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</si>
  <si>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财政对其他社会保险基金的补助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</si>
  <si>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</si>
  <si>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</si>
  <si>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</si>
  <si>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</si>
  <si>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</si>
  <si>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</si>
  <si>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</si>
  <si>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</si>
  <si>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</si>
  <si>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>七、卫生健康支出</t>
  </si>
  <si>
    <t xml:space="preserve">    其中：卫生健康管理事务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</si>
  <si>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</si>
  <si>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</si>
  <si>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</si>
  <si>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</si>
  <si>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妇幼保健医院</t>
  </si>
  <si>
    <t xml:space="preserve">      其他公立医院支出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</si>
  <si>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</si>
  <si>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</si>
  <si>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</si>
  <si>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</si>
  <si>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</si>
  <si>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</si>
  <si>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</si>
  <si>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</si>
  <si>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</si>
  <si>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</si>
  <si>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</si>
  <si>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</si>
  <si>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</si>
  <si>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</si>
  <si>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</si>
  <si>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</si>
  <si>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</si>
  <si>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</si>
  <si>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</si>
  <si>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</si>
  <si>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</si>
  <si>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</si>
  <si>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</si>
  <si>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</si>
  <si>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</si>
  <si>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</si>
  <si>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</si>
  <si>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</si>
  <si>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</si>
  <si>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</si>
  <si>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</si>
  <si>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>八、节能环保支出</t>
  </si>
  <si>
    <t xml:space="preserve">    其中：环境保护管理事务</t>
  </si>
  <si>
    <t xml:space="preserve">      其他环境保护管理事务支出</t>
  </si>
  <si>
    <t xml:space="preserve">    环境监测与监察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</si>
  <si>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</si>
  <si>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</si>
  <si>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</si>
  <si>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</si>
  <si>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固体废弃物与化学品</t>
  </si>
  <si>
    <t xml:space="preserve">    自然生态保护</t>
  </si>
  <si>
    <t xml:space="preserve">      生态保护</t>
  </si>
  <si>
    <t xml:space="preserve">      农村环境保护</t>
  </si>
  <si>
    <t xml:space="preserve">      自然保护地</t>
  </si>
  <si>
    <t xml:space="preserve">    天然林保护</t>
  </si>
  <si>
    <t xml:space="preserve">      社会保险补助</t>
  </si>
  <si>
    <t>九、城乡社区支出</t>
  </si>
  <si>
    <t xml:space="preserve">    其中：城乡社区管理事务</t>
  </si>
  <si>
    <t xml:space="preserve">      城管执法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</si>
  <si>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</si>
  <si>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</si>
  <si>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</si>
  <si>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</si>
  <si>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</si>
  <si>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</si>
  <si>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</si>
  <si>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</si>
  <si>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>十、农林水支出</t>
  </si>
  <si>
    <t xml:space="preserve">    其中：农业农村</t>
  </si>
  <si>
    <t xml:space="preserve">      病虫害控制</t>
  </si>
  <si>
    <t xml:space="preserve">      农产品质量安全</t>
  </si>
  <si>
    <t xml:space="preserve">      执法监管</t>
  </si>
  <si>
    <t xml:space="preserve">      农业生产发展</t>
  </si>
  <si>
    <t xml:space="preserve">      农业资源保护修复与利用</t>
  </si>
  <si>
    <t xml:space="preserve">      农村道路建设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</si>
  <si>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</si>
  <si>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</si>
  <si>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</si>
  <si>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</si>
  <si>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</si>
  <si>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</si>
  <si>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</si>
  <si>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</si>
  <si>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</si>
  <si>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执法与监督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</si>
  <si>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</si>
  <si>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</si>
  <si>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</si>
  <si>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</si>
  <si>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水利工程建设</t>
  </si>
  <si>
    <t xml:space="preserve">      水利工程运行与维护</t>
  </si>
  <si>
    <t xml:space="preserve">      水土保持</t>
  </si>
  <si>
    <t xml:space="preserve">      水质监测</t>
  </si>
  <si>
    <t xml:space="preserve">      防汛</t>
  </si>
  <si>
    <t xml:space="preserve">      抗旱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</si>
  <si>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</si>
  <si>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</si>
  <si>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</si>
  <si>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</si>
  <si>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</si>
  <si>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</si>
  <si>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</si>
  <si>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</si>
  <si>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普惠金融发展支出</t>
  </si>
  <si>
    <t xml:space="preserve">      农业保险保费补贴</t>
  </si>
  <si>
    <t xml:space="preserve">      其他普惠金融发展支出</t>
  </si>
  <si>
    <t>十一、交通运输支出</t>
  </si>
  <si>
    <t xml:space="preserve">    其中：公路水路运输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</si>
  <si>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</si>
  <si>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</si>
  <si>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</si>
  <si>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</si>
  <si>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其他公路水路运输支出</t>
  </si>
  <si>
    <t xml:space="preserve">    车辆购置税支出</t>
  </si>
  <si>
    <t xml:space="preserve">      车辆购置税其他支出</t>
  </si>
  <si>
    <t xml:space="preserve">    其他交通运输支出</t>
  </si>
  <si>
    <t xml:space="preserve">      公共交通运营补助</t>
  </si>
  <si>
    <t>十二、资源勘探工业信息等支出</t>
  </si>
  <si>
    <t xml:space="preserve">    其中：制造业</t>
  </si>
  <si>
    <t xml:space="preserve">      其他制造业支出</t>
  </si>
  <si>
    <t xml:space="preserve">    工业和信息产业监管</t>
  </si>
  <si>
    <t xml:space="preserve">      其他工业和信息产业监管支出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</si>
  <si>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</si>
  <si>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</si>
  <si>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</si>
  <si>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>十三、商业服务业等支出</t>
  </si>
  <si>
    <t xml:space="preserve">    其中：商业流通事务</t>
  </si>
  <si>
    <t xml:space="preserve">      其他商业流通事务支出</t>
  </si>
  <si>
    <t>十四、金融支出</t>
  </si>
  <si>
    <t xml:space="preserve">    其中：金融部门监管支出</t>
  </si>
  <si>
    <t xml:space="preserve">      金融服务</t>
  </si>
  <si>
    <t>十五、自然资源海洋气象等支出</t>
  </si>
  <si>
    <t xml:space="preserve">    其中：自然资源事务</t>
  </si>
  <si>
    <t xml:space="preserve">      自然资源规划及管理</t>
  </si>
  <si>
    <t xml:space="preserve">      自然资源利用与保护</t>
  </si>
  <si>
    <t xml:space="preserve">      自然资源调查与确权登记</t>
  </si>
  <si>
    <t xml:space="preserve">      其他自然资源事务支出</t>
  </si>
  <si>
    <t xml:space="preserve">    气象事务</t>
  </si>
  <si>
    <t xml:space="preserve">      气象事业机构</t>
  </si>
  <si>
    <t>十六、住房保障支出</t>
  </si>
  <si>
    <t xml:space="preserve">    其中：住房改革支出</t>
  </si>
  <si>
    <t xml:space="preserve">      住房公积金</t>
  </si>
  <si>
    <t xml:space="preserve">    城乡社区住宅</t>
  </si>
  <si>
    <t xml:space="preserve">      其他城乡社区住宅支出</t>
  </si>
  <si>
    <t>十七、粮油物资储备支出</t>
  </si>
  <si>
    <t xml:space="preserve">    其中：粮油物资事务</t>
  </si>
  <si>
    <t xml:space="preserve">      设施安全</t>
  </si>
  <si>
    <t xml:space="preserve">    粮油储备</t>
  </si>
  <si>
    <t xml:space="preserve">      储备粮油补贴</t>
  </si>
  <si>
    <t>十八、灾害防治及应急管理支出</t>
  </si>
  <si>
    <t xml:space="preserve">    其中：应急管理事务</t>
  </si>
  <si>
    <t xml:space="preserve">      灾害风险防治</t>
  </si>
  <si>
    <t xml:space="preserve">      安全监管</t>
  </si>
  <si>
    <t xml:space="preserve">      应急救援</t>
  </si>
  <si>
    <t xml:space="preserve">      其他应急管理支出</t>
  </si>
  <si>
    <t xml:space="preserve">    消防救援事务</t>
  </si>
  <si>
    <t xml:space="preserve">      其他消防救援事务支出</t>
  </si>
  <si>
    <t xml:space="preserve">    矿山安全</t>
  </si>
  <si>
    <t xml:space="preserve">      其他矿山安全支出</t>
  </si>
  <si>
    <t xml:space="preserve">    地震事务</t>
  </si>
  <si>
    <t xml:space="preserve">      地震事业机构</t>
  </si>
  <si>
    <t xml:space="preserve">    自然灾害防治</t>
  </si>
  <si>
    <t xml:space="preserve">      地质灾害防治</t>
  </si>
  <si>
    <t xml:space="preserve">      其他自然灾害防治支出</t>
  </si>
  <si>
    <t xml:space="preserve">    其他灾害防治及应急管理支出</t>
  </si>
  <si>
    <t xml:space="preserve">      其他灾害防治及应急管理支出</t>
  </si>
  <si>
    <t>十九、预备费</t>
  </si>
  <si>
    <t>二十、其他支出</t>
  </si>
  <si>
    <t xml:space="preserve">    其他支出</t>
  </si>
  <si>
    <t xml:space="preserve">      其他支出</t>
  </si>
  <si>
    <t>二十一、债务付息支出</t>
  </si>
  <si>
    <t xml:space="preserve">    地方政府一般债务付息支出</t>
  </si>
  <si>
    <t xml:space="preserve">      地方政府一般债券付息支出</t>
  </si>
  <si>
    <t>表六</t>
  </si>
  <si>
    <t>吉县2023年一般公共预算支出分经济科目表</t>
  </si>
  <si>
    <t>经济科目名称</t>
  </si>
  <si>
    <t>合计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</si>
  <si>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</si>
  <si>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</si>
  <si>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</si>
  <si>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</si>
  <si>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</si>
  <si>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</si>
  <si>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</si>
  <si>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八、对个人和家庭的补助</t>
  </si>
  <si>
    <t>九、对社会保障基金补助</t>
  </si>
  <si>
    <t>十、债务利息及费用支出</t>
  </si>
  <si>
    <t>十一、预备费及预留</t>
  </si>
  <si>
    <t>十二、其他支出</t>
  </si>
  <si>
    <t>表七</t>
  </si>
  <si>
    <t>吉县2023年一般公共预算基本支出分经济科目</t>
  </si>
  <si>
    <t>　工资奖金津补贴</t>
  </si>
  <si>
    <t xml:space="preserve">  社会保障缴费</t>
  </si>
  <si>
    <t>　住房公积金</t>
  </si>
  <si>
    <t>　其他工资福利支出</t>
  </si>
  <si>
    <t>　办公经费</t>
  </si>
  <si>
    <t>　会议费</t>
  </si>
  <si>
    <t>　培训费</t>
  </si>
  <si>
    <t>　专用材料购置费</t>
  </si>
  <si>
    <t>　委托业务费</t>
  </si>
  <si>
    <t>　公务接待费</t>
  </si>
  <si>
    <t>　因公出国（境）费用</t>
  </si>
  <si>
    <t>　公务用车运行维护费</t>
  </si>
  <si>
    <t>　维修（护）费</t>
  </si>
  <si>
    <t>　其他商品和服务支出</t>
  </si>
  <si>
    <t xml:space="preserve">  设备购置</t>
  </si>
  <si>
    <t>四、对事业单位经常性补助</t>
  </si>
  <si>
    <t xml:space="preserve">  工资福利支出</t>
  </si>
  <si>
    <t xml:space="preserve">  商品和服务支出</t>
  </si>
  <si>
    <t>五、对事业单位资本性补助</t>
  </si>
  <si>
    <t xml:space="preserve">  资本性支出（一）</t>
  </si>
  <si>
    <t>六、对个人和家庭的补助</t>
  </si>
  <si>
    <t>　社会福利和救助</t>
  </si>
  <si>
    <t>　离退休费</t>
  </si>
  <si>
    <t>表八</t>
  </si>
  <si>
    <t>吉县2023年一般公共预算专项转移支付分项目表</t>
  </si>
  <si>
    <t>项目名称</t>
  </si>
  <si>
    <t>一、一般公共服务</t>
  </si>
  <si>
    <t xml:space="preserve">  党员教育培训专项经费</t>
  </si>
  <si>
    <t xml:space="preserve">  全省两新组织联合党组织和党建工作指导员工作经费</t>
  </si>
  <si>
    <t>二、文化旅游体育与传媒支出</t>
  </si>
  <si>
    <t xml:space="preserve">  省级文化产业发展专项资金</t>
  </si>
  <si>
    <t xml:space="preserve">  文物看护人员省级经费</t>
  </si>
  <si>
    <t>三、社会保障和就业支出</t>
  </si>
  <si>
    <t xml:space="preserve">  自主就业退役士兵一次性经济补助市级配套资金</t>
  </si>
  <si>
    <t xml:space="preserve">  中央、省级和市级财政优抚对象抚恤补助资金</t>
  </si>
  <si>
    <t xml:space="preserve">  中央、省级和市级财政困难群众救助补助资金</t>
  </si>
  <si>
    <t>四、卫生健康支出</t>
  </si>
  <si>
    <t xml:space="preserve">  中央财政重大传染病防控经费</t>
  </si>
  <si>
    <t xml:space="preserve">  省级建设中医药强省专项补助资金</t>
  </si>
  <si>
    <t>五、农林水支出</t>
  </si>
  <si>
    <t xml:space="preserve">  农村综合改革转移支付</t>
  </si>
  <si>
    <t>六、资源勘探工业信息等支出</t>
  </si>
  <si>
    <t xml:space="preserve">  省级中小企业发展专项资金</t>
  </si>
  <si>
    <t>表九</t>
  </si>
  <si>
    <t>吉县2023年政府性基金预算收入</t>
  </si>
  <si>
    <t>为2022年完成数%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</si>
  <si>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</si>
  <si>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</si>
  <si>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</si>
  <si>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</si>
  <si>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</si>
  <si>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 xml:space="preserve"> </t>
  </si>
  <si>
    <t>六、专项债务对应项目专项收入</t>
  </si>
  <si>
    <t>政府性基金预算收入合计</t>
  </si>
  <si>
    <t>转移性收入</t>
  </si>
  <si>
    <t xml:space="preserve">  政府性基金转移收入</t>
  </si>
  <si>
    <t xml:space="preserve">    政府性基金补助收入</t>
  </si>
  <si>
    <t xml:space="preserve">  上年结余收入</t>
  </si>
  <si>
    <t xml:space="preserve">  债务转贷收入</t>
  </si>
  <si>
    <t xml:space="preserve">    地方政府专项债务转贷收入</t>
  </si>
  <si>
    <t>政府性基金收入总计</t>
  </si>
  <si>
    <t>表十</t>
  </si>
  <si>
    <t>吉县2023年政府性基金预算支出</t>
  </si>
  <si>
    <t>科目名称</t>
  </si>
  <si>
    <t>预计上年结转安排数</t>
  </si>
  <si>
    <t>为2022年预算数</t>
  </si>
  <si>
    <t>一、城乡社区支出</t>
  </si>
  <si>
    <t xml:space="preserve">    国有土地使用权出让收入安排的支出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</si>
  <si>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</si>
  <si>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</si>
  <si>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</si>
  <si>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污水处理费安排的支出</t>
  </si>
  <si>
    <t>二、其他支出</t>
  </si>
  <si>
    <t xml:space="preserve">    彩票公益金安排的支出</t>
  </si>
  <si>
    <t>三、债务付息支出</t>
  </si>
  <si>
    <t>政府性基金预算支出总计</t>
  </si>
  <si>
    <t>表十一</t>
  </si>
  <si>
    <t>吉县2023年政府性基金预算支出明细表</t>
  </si>
  <si>
    <t>其中：本级收入安排支出</t>
  </si>
  <si>
    <t xml:space="preserve">      征地和拆迁补偿支出</t>
  </si>
  <si>
    <t xml:space="preserve">      农村基础设施建设支出</t>
  </si>
  <si>
    <t xml:space="preserve">      土地出让业务支出</t>
  </si>
  <si>
    <t xml:space="preserve">      棚户区改造支出</t>
  </si>
  <si>
    <t xml:space="preserve">      农业生产发展支出</t>
  </si>
  <si>
    <t xml:space="preserve">      农业农村生态环境支出</t>
  </si>
  <si>
    <t xml:space="preserve">      其他国有土地使用权出让收入安排的支出</t>
  </si>
  <si>
    <t xml:space="preserve">      其他国有土地收益基金支出</t>
  </si>
  <si>
    <t xml:space="preserve">      城市公共设施</t>
  </si>
  <si>
    <t xml:space="preserve">      污水处理设施建设和运营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</si>
  <si>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</si>
  <si>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</si>
  <si>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</si>
  <si>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</si>
  <si>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国有土地使用权出让金债务付息支出</t>
  </si>
  <si>
    <t>表十二</t>
  </si>
  <si>
    <t>吉县2023年政府性基金预算支出分经济科目表</t>
  </si>
  <si>
    <t>一、机关商品和服务支出</t>
  </si>
  <si>
    <t>二、机关资本性支出（一）</t>
  </si>
  <si>
    <t>三、对事业单位经常性补助</t>
  </si>
  <si>
    <t>四、商品和服务支出</t>
  </si>
  <si>
    <t>五、对企业补助</t>
  </si>
  <si>
    <t>七、债务利息及费用支出</t>
  </si>
  <si>
    <t>表十三</t>
  </si>
  <si>
    <t>吉县2023年政府性基金专项转移支付分项目表</t>
  </si>
  <si>
    <t>项目</t>
  </si>
  <si>
    <t>一、其他支出</t>
  </si>
  <si>
    <t xml:space="preserve">  省级彩票公益金资助残疾人事业项目</t>
  </si>
  <si>
    <t xml:space="preserve">  中央专项彩票公益金支持残疾人事业发展补助资金</t>
  </si>
  <si>
    <t xml:space="preserve">  中央集中彩票公益金支持社会福利事业专项资金</t>
  </si>
  <si>
    <t xml:space="preserve">  中央专项彩票公益金支持乡村学校少年宫项目</t>
  </si>
  <si>
    <t>表十四</t>
  </si>
  <si>
    <t>吉县2023年国有资本经营预算收入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</si>
  <si>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</si>
  <si>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</si>
  <si>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</si>
  <si>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</si>
  <si>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</si>
  <si>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国有资本经营预算收入合计</t>
  </si>
  <si>
    <t xml:space="preserve">  国有资本经营预算转移支付收入</t>
  </si>
  <si>
    <t xml:space="preserve">  国有资本经营预算上年结余收入</t>
  </si>
  <si>
    <t>国有资本经营预算收入总计</t>
  </si>
  <si>
    <t>表十五</t>
  </si>
  <si>
    <t>吉县2023年国有资本经营预算支出</t>
  </si>
  <si>
    <t>一、解决历史遗留问题及改革成本支出</t>
  </si>
  <si>
    <t xml:space="preserve">     其他解决历史遗留问题及改革成本支出</t>
  </si>
  <si>
    <t>二、国有企业资本金注入</t>
  </si>
  <si>
    <t>三、国有企业政策性补贴</t>
  </si>
  <si>
    <t>四、其他国有资本经营预算支出</t>
  </si>
  <si>
    <t>国有资本经营预算支出合计</t>
  </si>
  <si>
    <t>转移性支出</t>
  </si>
  <si>
    <t xml:space="preserve">  国有资本经营预算转移支付</t>
  </si>
  <si>
    <t xml:space="preserve">  调出资金</t>
  </si>
  <si>
    <t>国有资本经营预算支出总计</t>
  </si>
  <si>
    <t>表十六</t>
  </si>
  <si>
    <t>吉县2023年国有资本经营预算支出分经济科目表</t>
  </si>
  <si>
    <t>表十七</t>
  </si>
  <si>
    <t>吉县2023年国有资本经营预算专项转移支付分项目表</t>
  </si>
  <si>
    <t>表十八</t>
  </si>
  <si>
    <t>吉县2023年社会保险基金预算收入</t>
  </si>
  <si>
    <t>项        目</t>
  </si>
  <si>
    <t>城乡居民基本养老保险基金</t>
  </si>
  <si>
    <t>机关事业单位基本养老保险基金</t>
  </si>
  <si>
    <t>城乡居民补充养老保险基金</t>
  </si>
  <si>
    <t>城乡居民基本医疗保险基金</t>
  </si>
  <si>
    <t>工伤保险基金</t>
  </si>
  <si>
    <t>失业保险基金</t>
  </si>
  <si>
    <t>生育保险基金</t>
  </si>
  <si>
    <t>一、上年结余收入</t>
  </si>
  <si>
    <t>二、收入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</si>
  <si>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</si>
  <si>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</si>
  <si>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</si>
  <si>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4、委托投资收益</t>
  </si>
  <si>
    <t>×</t>
  </si>
  <si>
    <t xml:space="preserve">           5、其他收入</t>
  </si>
  <si>
    <t xml:space="preserve">           6、转移收入</t>
  </si>
  <si>
    <t xml:space="preserve">           7、中央调剂资金收入（省级专用）</t>
  </si>
  <si>
    <t xml:space="preserve">           8、中央调剂基金收入（中央专用)</t>
  </si>
  <si>
    <t>社会保险基金预算收入总计</t>
  </si>
  <si>
    <t>表十九</t>
  </si>
  <si>
    <t>吉县2023年社会保险基金预算支出</t>
  </si>
  <si>
    <t>一、支出</t>
  </si>
  <si>
    <t xml:space="preserve">    其中： 1、社会保险待遇支出</t>
  </si>
  <si>
    <t xml:space="preserve">           2、其他支出</t>
  </si>
  <si>
    <t xml:space="preserve">           3、转移支出</t>
  </si>
  <si>
    <t xml:space="preserve">           4、中央调剂基金支出（中央专用）</t>
  </si>
  <si>
    <t xml:space="preserve">           5、中央调剂资金支出（省级专用）</t>
  </si>
  <si>
    <t>二、年末滚存结余</t>
  </si>
  <si>
    <t>社会保险基金预算支出总计</t>
  </si>
  <si>
    <t>表二十</t>
  </si>
  <si>
    <t>吉县2022年政府债务执行情况表</t>
  </si>
  <si>
    <t>一般债务</t>
  </si>
  <si>
    <t>专项债务</t>
  </si>
  <si>
    <t>2022年末政府债务限额</t>
  </si>
  <si>
    <t>2022年末政府债务余额</t>
  </si>
  <si>
    <t>2022年末政府债务平均年限（年）</t>
  </si>
  <si>
    <t>2022年政府债券还本支出</t>
  </si>
  <si>
    <t>2022年政府债券利息支出</t>
  </si>
  <si>
    <t>2022年新增政府债券支出率（%）</t>
  </si>
  <si>
    <t>表二十一</t>
  </si>
  <si>
    <t>吉县2022年政府专项债务执行情况表</t>
  </si>
  <si>
    <t>金额</t>
  </si>
  <si>
    <t>专项债券收入</t>
  </si>
  <si>
    <t>新增专项债券支出</t>
  </si>
  <si>
    <t>新增专项债券项目负债规模</t>
  </si>
  <si>
    <t>新增专项债券平均年限（年）</t>
  </si>
  <si>
    <t>新增专项债券平均年利率（%）</t>
  </si>
  <si>
    <t>新增专项债券平均年利息负担额</t>
  </si>
  <si>
    <t xml:space="preserve">专项债券还本支出 </t>
  </si>
  <si>
    <t xml:space="preserve">专项债券利息支出 </t>
  </si>
  <si>
    <t>专项债券本息偿还来源小计</t>
  </si>
  <si>
    <t xml:space="preserve">  其中：专项债务对应项目专项收入</t>
  </si>
  <si>
    <t xml:space="preserve">       政府性基金收入</t>
  </si>
  <si>
    <t xml:space="preserve">       上解收入</t>
  </si>
  <si>
    <t xml:space="preserve">       调入资金</t>
  </si>
  <si>
    <t>表二十二</t>
  </si>
  <si>
    <t>吉县2022年新增地方政府专项债券重大项目明细表</t>
  </si>
  <si>
    <t>项目基本情况</t>
  </si>
  <si>
    <t>资金构成情况</t>
  </si>
  <si>
    <t>项目主要建设内容和规模</t>
  </si>
  <si>
    <t>项目单位</t>
  </si>
  <si>
    <t>项目投向（所属行业）</t>
  </si>
  <si>
    <t>建设状态（未开工/在建）</t>
  </si>
  <si>
    <t>立项年度</t>
  </si>
  <si>
    <t>发展改革委审批监管平台代码</t>
  </si>
  <si>
    <t>项目总概算（总投资）</t>
  </si>
  <si>
    <t>1.预算安排</t>
  </si>
  <si>
    <t>2.地方政府专项债券资金</t>
  </si>
  <si>
    <t>3.企业自筹资金</t>
  </si>
  <si>
    <t>4.新增专项债券项目配套市场化融资</t>
  </si>
  <si>
    <t>5.其他投资</t>
  </si>
  <si>
    <t>吉县殡仪馆建设项目</t>
  </si>
  <si>
    <t>吉县殡仪馆依据《山西省殡葬基础设施建设指南》（晋民发〔2020〕60号）拟定为省定六类殡仪馆，项目占地面积10000.00㎡（约15亩），总建筑面积2000.00㎡，其中保留现有建筑（业务区）面积200㎡，新建建筑面积1800㎡。本项目新建建筑面积1800.00㎡，包括遗体处理区320.00㎡、悼念区500.00㎡、火化区320.00㎡、骨灰寄存区220.00㎡、祭扫区160.00㎡、集散广场区20.00㎡、后勤管理区260.00㎡。</t>
  </si>
  <si>
    <t>吉县民政局</t>
  </si>
  <si>
    <t>0605 其他社会事业</t>
  </si>
  <si>
    <t>在建</t>
  </si>
  <si>
    <t>2107-141028-89-01-506188</t>
  </si>
  <si>
    <t>吉县城乡集中供热项目</t>
  </si>
  <si>
    <t>建设规模：供热面积275万平方米供热。建设内容：（1）新建占地面积60余亩热源厂1座，规模3*58MW热水炉及配套的公用系统；（2）供热主管网沿河道由西向东架空敷设为主，支管网以地埋及架空敷设，新建一次供热管网：DN700~DN125，共计22.73km，其中DN200以上管材选用螺旋焊缝钢管，DN200以下管材选用无缝钢管；（3）新增（改造）热力站36座和隔压站1座；（4）新建占地面积30亩煤灰处理场1座</t>
  </si>
  <si>
    <t>吉县住房和城乡建设管理局</t>
  </si>
  <si>
    <t>080102 供热</t>
  </si>
  <si>
    <t>2020-141028-44-01-006594</t>
  </si>
  <si>
    <t>吉县产业集聚区标准化厂房及基础设施建设项目（一期）</t>
  </si>
  <si>
    <t>该项目占地约370亩，（1）厂区建筑包含6座钢结构标准化厂房、仓库3座；（2）消防、生产及生活水池、配电室、大门、围墙、绿化、停车场、水井；（3）园区道路、桥梁及配套工程；（4）污水处理厂厂外管线工程；（5）义亭河河道疏通工程；（6）防洪渠、电塔迁移等。</t>
  </si>
  <si>
    <t>吉县产业集聚区发展服务中心</t>
  </si>
  <si>
    <t>0802 产业园区基础设施</t>
  </si>
  <si>
    <t>2020-141028-47-01-017369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</si>
</sst>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;\-#,##0.00;;"/>
    <numFmt numFmtId="178" formatCode="#,##0.00;[Red]#,##0.0"/>
    <numFmt numFmtId="179" formatCode="#,##0.000000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b/>
      <sz val="12"/>
      <color indexed="8"/>
      <name val="宋体"/>
      <charset val="134"/>
    </font>
    <font>
      <sz val="12"/>
      <name val="宋体"/>
      <charset val="0"/>
    </font>
    <font>
      <b/>
      <sz val="16"/>
      <color indexed="8"/>
      <name val="宋体"/>
      <charset val="0"/>
    </font>
    <font>
      <b/>
      <sz val="12"/>
      <color indexed="8"/>
      <name val="宋体"/>
      <charset val="0"/>
    </font>
    <font>
      <b/>
      <sz val="12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indexed="0"/>
      <name val="宋体"/>
      <charset val="134"/>
    </font>
    <font>
      <b/>
      <sz val="16"/>
      <color rgb="FF000000"/>
      <name val="宋体"/>
      <charset val="134"/>
    </font>
    <font>
      <b/>
      <sz val="14"/>
      <name val="宋体"/>
      <charset val="134"/>
    </font>
    <font>
      <b/>
      <sz val="12"/>
      <color indexed="0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b/>
      <sz val="24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ADADAD"/>
      </left>
      <right style="thin">
        <color rgb="FFADADAD"/>
      </right>
      <top style="thin">
        <color rgb="FFADADAD"/>
      </top>
      <bottom style="thin">
        <color rgb="FFADADAD"/>
      </bottom>
      <diagonal/>
    </border>
    <border>
      <left style="thin">
        <color rgb="FFADADAD"/>
      </left>
      <right/>
      <top style="thin">
        <color rgb="FFADADAD"/>
      </top>
      <bottom style="thin">
        <color rgb="FFADADAD"/>
      </bottom>
      <diagonal/>
    </border>
    <border>
      <left/>
      <right/>
      <top style="thin">
        <color rgb="FFADADAD"/>
      </top>
      <bottom style="thin">
        <color rgb="FFADADAD"/>
      </bottom>
      <diagonal/>
    </border>
    <border>
      <left/>
      <right style="thin">
        <color rgb="FFADADAD"/>
      </right>
      <top style="thin">
        <color rgb="FFADADAD"/>
      </top>
      <bottom style="thin">
        <color rgb="FFADADAD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ADADAD"/>
      </left>
      <right style="thin">
        <color rgb="FFADADAD"/>
      </right>
      <top/>
      <bottom style="thin">
        <color rgb="FFADADAD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3289C7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4" fillId="0" borderId="0"/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27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14" borderId="30" applyNumberFormat="0" applyAlignment="0" applyProtection="0">
      <alignment vertical="center"/>
    </xf>
    <xf numFmtId="0" fontId="36" fillId="14" borderId="26" applyNumberFormat="0" applyAlignment="0" applyProtection="0">
      <alignment vertical="center"/>
    </xf>
    <xf numFmtId="0" fontId="37" fillId="15" borderId="31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center" wrapText="1"/>
    </xf>
    <xf numFmtId="0" fontId="4" fillId="0" borderId="0" xfId="0" applyFont="1" applyFill="1" applyBorder="1" applyAlignment="1">
      <alignment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2" borderId="0" xfId="1" applyNumberFormat="1" applyFont="1" applyFill="1" applyBorder="1" applyAlignment="1" applyProtection="1"/>
    <xf numFmtId="0" fontId="7" fillId="2" borderId="2" xfId="1" applyNumberFormat="1" applyFont="1" applyFill="1" applyBorder="1" applyAlignment="1" applyProtection="1">
      <alignment vertical="center"/>
    </xf>
    <xf numFmtId="0" fontId="8" fillId="2" borderId="2" xfId="1" applyNumberFormat="1" applyFont="1" applyFill="1" applyBorder="1" applyAlignment="1" applyProtection="1">
      <alignment vertical="center"/>
    </xf>
    <xf numFmtId="0" fontId="4" fillId="2" borderId="3" xfId="1" applyNumberFormat="1" applyFont="1" applyFill="1" applyBorder="1" applyAlignment="1" applyProtection="1"/>
    <xf numFmtId="0" fontId="7" fillId="2" borderId="2" xfId="1" applyNumberFormat="1" applyFont="1" applyFill="1" applyBorder="1" applyAlignment="1" applyProtection="1">
      <alignment horizontal="right" vertical="center"/>
    </xf>
    <xf numFmtId="0" fontId="9" fillId="2" borderId="4" xfId="1" applyNumberFormat="1" applyFont="1" applyFill="1" applyBorder="1" applyAlignment="1" applyProtection="1">
      <alignment horizontal="center" vertical="center" wrapText="1"/>
    </xf>
    <xf numFmtId="0" fontId="9" fillId="2" borderId="5" xfId="1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9" fillId="2" borderId="6" xfId="1" applyNumberFormat="1" applyFont="1" applyFill="1" applyBorder="1" applyAlignment="1" applyProtection="1">
      <alignment horizontal="center" vertical="center" wrapText="1"/>
    </xf>
    <xf numFmtId="0" fontId="9" fillId="2" borderId="4" xfId="1" applyNumberFormat="1" applyFont="1" applyFill="1" applyBorder="1" applyAlignment="1" applyProtection="1">
      <alignment horizontal="left" vertical="center"/>
    </xf>
    <xf numFmtId="176" fontId="7" fillId="0" borderId="4" xfId="1" applyNumberFormat="1" applyFont="1" applyFill="1" applyBorder="1" applyAlignment="1" applyProtection="1">
      <alignment horizontal="right" vertical="center"/>
    </xf>
    <xf numFmtId="177" fontId="7" fillId="0" borderId="5" xfId="1" applyNumberFormat="1" applyFont="1" applyFill="1" applyBorder="1" applyAlignment="1" applyProtection="1">
      <alignment horizontal="right" vertical="center"/>
    </xf>
    <xf numFmtId="0" fontId="7" fillId="2" borderId="4" xfId="1" applyNumberFormat="1" applyFont="1" applyFill="1" applyBorder="1" applyAlignment="1" applyProtection="1">
      <alignment horizontal="left" vertical="center"/>
    </xf>
    <xf numFmtId="0" fontId="7" fillId="2" borderId="4" xfId="1" applyNumberFormat="1" applyFont="1" applyFill="1" applyBorder="1" applyAlignment="1" applyProtection="1">
      <alignment vertical="center"/>
    </xf>
    <xf numFmtId="176" fontId="7" fillId="0" borderId="4" xfId="1" applyNumberFormat="1" applyFont="1" applyFill="1" applyBorder="1" applyAlignment="1" applyProtection="1">
      <alignment horizontal="center" vertical="center"/>
    </xf>
    <xf numFmtId="177" fontId="7" fillId="0" borderId="4" xfId="1" applyNumberFormat="1" applyFont="1" applyFill="1" applyBorder="1" applyAlignment="1" applyProtection="1">
      <alignment horizontal="right" vertical="center"/>
    </xf>
    <xf numFmtId="177" fontId="7" fillId="0" borderId="4" xfId="1" applyNumberFormat="1" applyFont="1" applyFill="1" applyBorder="1" applyAlignment="1" applyProtection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/>
    </xf>
    <xf numFmtId="0" fontId="7" fillId="2" borderId="3" xfId="1" applyNumberFormat="1" applyFont="1" applyFill="1" applyBorder="1" applyAlignment="1" applyProtection="1">
      <alignment horizontal="right" vertical="center"/>
    </xf>
    <xf numFmtId="177" fontId="7" fillId="0" borderId="1" xfId="1" applyNumberFormat="1" applyFont="1" applyFill="1" applyBorder="1" applyAlignment="1" applyProtection="1">
      <alignment horizontal="right" vertical="center"/>
    </xf>
    <xf numFmtId="177" fontId="7" fillId="0" borderId="7" xfId="1" applyNumberFormat="1" applyFont="1" applyFill="1" applyBorder="1" applyAlignment="1" applyProtection="1">
      <alignment horizontal="right" vertical="center"/>
    </xf>
    <xf numFmtId="177" fontId="7" fillId="0" borderId="8" xfId="1" applyNumberFormat="1" applyFont="1" applyFill="1" applyBorder="1" applyAlignment="1" applyProtection="1">
      <alignment horizontal="center" vertical="center"/>
    </xf>
    <xf numFmtId="0" fontId="9" fillId="2" borderId="9" xfId="1" applyNumberFormat="1" applyFont="1" applyFill="1" applyBorder="1" applyAlignment="1" applyProtection="1">
      <alignment horizontal="left" vertical="center"/>
    </xf>
    <xf numFmtId="0" fontId="9" fillId="2" borderId="4" xfId="1" applyNumberFormat="1" applyFont="1" applyFill="1" applyBorder="1" applyAlignment="1" applyProtection="1">
      <alignment horizontal="center" wrapText="1"/>
    </xf>
    <xf numFmtId="0" fontId="9" fillId="2" borderId="5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vertical="center"/>
    </xf>
    <xf numFmtId="0" fontId="9" fillId="2" borderId="1" xfId="1" applyNumberFormat="1" applyFont="1" applyFill="1" applyBorder="1" applyAlignment="1" applyProtection="1">
      <alignment horizontal="center" wrapText="1"/>
    </xf>
    <xf numFmtId="0" fontId="7" fillId="2" borderId="10" xfId="1" applyNumberFormat="1" applyFont="1" applyFill="1" applyBorder="1" applyAlignment="1" applyProtection="1">
      <alignment horizontal="right" vertical="center"/>
    </xf>
    <xf numFmtId="0" fontId="3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10" fillId="0" borderId="0" xfId="0" applyFont="1" applyFill="1" applyBorder="1" applyAlignment="1"/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78" fontId="12" fillId="0" borderId="4" xfId="0" applyNumberFormat="1" applyFont="1" applyFill="1" applyBorder="1" applyAlignment="1" applyProtection="1">
      <alignment horizontal="right" vertical="center"/>
    </xf>
    <xf numFmtId="0" fontId="12" fillId="0" borderId="4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4" fillId="0" borderId="0" xfId="0" applyFont="1" applyFill="1" applyAlignment="1" applyProtection="1">
      <alignment vertical="top"/>
      <protection locked="0"/>
    </xf>
    <xf numFmtId="0" fontId="4" fillId="4" borderId="12" xfId="0" applyFont="1" applyFill="1" applyBorder="1" applyAlignment="1" applyProtection="1">
      <alignment vertical="center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right" vertical="center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vertical="center"/>
    </xf>
    <xf numFmtId="176" fontId="14" fillId="4" borderId="1" xfId="0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 applyProtection="1">
      <alignment vertical="top"/>
      <protection locked="0"/>
    </xf>
    <xf numFmtId="0" fontId="4" fillId="4" borderId="13" xfId="0" applyFont="1" applyFill="1" applyBorder="1" applyAlignment="1" applyProtection="1">
      <alignment horizontal="right" vertical="center"/>
    </xf>
    <xf numFmtId="0" fontId="4" fillId="4" borderId="0" xfId="0" applyFont="1" applyFill="1" applyAlignment="1" applyProtection="1">
      <alignment horizontal="right" vertical="center"/>
    </xf>
    <xf numFmtId="176" fontId="15" fillId="4" borderId="1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3" fontId="4" fillId="3" borderId="1" xfId="0" applyNumberFormat="1" applyFont="1" applyFill="1" applyBorder="1" applyAlignment="1" applyProtection="1">
      <alignment vertical="center"/>
    </xf>
    <xf numFmtId="176" fontId="4" fillId="3" borderId="1" xfId="0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distributed" vertical="center"/>
    </xf>
    <xf numFmtId="0" fontId="13" fillId="0" borderId="1" xfId="0" applyFont="1" applyFill="1" applyBorder="1" applyAlignment="1">
      <alignment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178" fontId="8" fillId="0" borderId="4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14" fillId="4" borderId="15" xfId="0" applyFont="1" applyFill="1" applyBorder="1" applyAlignment="1" applyProtection="1">
      <alignment horizontal="left" vertical="top" wrapText="1"/>
    </xf>
    <xf numFmtId="0" fontId="17" fillId="4" borderId="16" xfId="0" applyFont="1" applyFill="1" applyBorder="1" applyAlignment="1" applyProtection="1">
      <alignment horizontal="center" vertical="center" wrapText="1"/>
    </xf>
    <xf numFmtId="0" fontId="17" fillId="4" borderId="17" xfId="0" applyFont="1" applyFill="1" applyBorder="1" applyAlignment="1" applyProtection="1">
      <alignment horizontal="center" vertical="center" wrapText="1"/>
    </xf>
    <xf numFmtId="0" fontId="17" fillId="4" borderId="18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4" fontId="14" fillId="4" borderId="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left" vertical="center" wrapText="1"/>
    </xf>
    <xf numFmtId="0" fontId="4" fillId="4" borderId="19" xfId="0" applyFont="1" applyFill="1" applyBorder="1" applyAlignment="1" applyProtection="1">
      <alignment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vertical="center" wrapText="1"/>
    </xf>
    <xf numFmtId="179" fontId="14" fillId="4" borderId="1" xfId="0" applyNumberFormat="1" applyFont="1" applyFill="1" applyBorder="1" applyAlignment="1" applyProtection="1">
      <alignment horizontal="right" vertical="center" wrapText="1"/>
    </xf>
    <xf numFmtId="176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179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22" xfId="0" applyFont="1" applyFill="1" applyBorder="1" applyAlignment="1" applyProtection="1">
      <alignment horizontal="right" vertical="center"/>
    </xf>
    <xf numFmtId="179" fontId="14" fillId="4" borderId="22" xfId="0" applyNumberFormat="1" applyFont="1" applyFill="1" applyBorder="1" applyAlignment="1" applyProtection="1">
      <alignment horizontal="right" vertical="center" wrapText="1"/>
    </xf>
    <xf numFmtId="0" fontId="4" fillId="4" borderId="15" xfId="0" applyFont="1" applyFill="1" applyBorder="1" applyAlignment="1" applyProtection="1">
      <alignment horizontal="right" vertical="center"/>
    </xf>
    <xf numFmtId="179" fontId="14" fillId="4" borderId="15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 applyProtection="1">
      <alignment vertical="top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6" fillId="4" borderId="23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vertical="center"/>
    </xf>
    <xf numFmtId="0" fontId="4" fillId="4" borderId="25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13" fillId="4" borderId="1" xfId="0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horizontal="left" vertical="center" indent="2"/>
    </xf>
    <xf numFmtId="0" fontId="4" fillId="4" borderId="1" xfId="0" applyFont="1" applyFill="1" applyBorder="1" applyAlignment="1" applyProtection="1">
      <alignment horizontal="left" vertical="center" wrapText="1" indent="2"/>
    </xf>
    <xf numFmtId="0" fontId="13" fillId="4" borderId="1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right" vertical="top"/>
      <protection locked="0"/>
    </xf>
    <xf numFmtId="179" fontId="15" fillId="4" borderId="1" xfId="0" applyNumberFormat="1" applyFont="1" applyFill="1" applyBorder="1" applyAlignment="1" applyProtection="1">
      <alignment horizontal="center" vertical="center" wrapText="1"/>
    </xf>
    <xf numFmtId="2" fontId="14" fillId="4" borderId="1" xfId="0" applyNumberFormat="1" applyFont="1" applyFill="1" applyBorder="1" applyAlignment="1" applyProtection="1">
      <alignment horizontal="right" vertical="center" wrapText="1"/>
    </xf>
    <xf numFmtId="179" fontId="14" fillId="0" borderId="1" xfId="0" applyNumberFormat="1" applyFont="1" applyFill="1" applyBorder="1" applyAlignment="1" applyProtection="1">
      <alignment horizontal="center" vertical="center" wrapText="1"/>
    </xf>
    <xf numFmtId="0" fontId="18" fillId="4" borderId="19" xfId="0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 applyProtection="1">
      <alignment vertical="center"/>
    </xf>
    <xf numFmtId="0" fontId="16" fillId="4" borderId="1" xfId="0" applyFont="1" applyFill="1" applyBorder="1" applyAlignment="1" applyProtection="1">
      <alignment vertical="top"/>
    </xf>
    <xf numFmtId="0" fontId="16" fillId="4" borderId="0" xfId="0" applyFont="1" applyFill="1" applyAlignment="1" applyProtection="1">
      <alignment vertical="top"/>
    </xf>
    <xf numFmtId="176" fontId="4" fillId="4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applyNumberFormat="1" applyFont="1" applyFill="1" applyBorder="1" applyAlignment="1" applyProtection="1">
      <alignment vertical="center"/>
      <protection locked="0"/>
    </xf>
    <xf numFmtId="0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left" vertical="center"/>
      <protection locked="0"/>
    </xf>
  </cellXfs>
  <cellStyles count="51">
    <cellStyle name="常规" xfId="0" builtinId="0"/>
    <cellStyle name="常规_2019年社保基金预算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tabSelected="1" workbookViewId="0">
      <selection activeCell="H10" sqref="H10"/>
    </sheetView>
  </sheetViews>
  <sheetFormatPr defaultColWidth="9" defaultRowHeight="14.25" customHeight="1"/>
  <cols>
    <col min="1" max="1" width="117.4" style="137" customWidth="1"/>
    <col min="2" max="16384" width="9" style="137"/>
  </cols>
  <sheetData>
    <row r="1" s="137" customFormat="1" ht="48.75" customHeight="1" spans="1:1">
      <c r="A1" s="140" t="s">
        <v>0</v>
      </c>
    </row>
    <row r="2" s="138" customFormat="1" ht="27.9" customHeight="1" spans="1:1">
      <c r="A2" s="141" t="s">
        <v>1</v>
      </c>
    </row>
    <row r="3" s="138" customFormat="1" ht="27.9" customHeight="1" spans="1:1">
      <c r="A3" s="141" t="s">
        <v>2</v>
      </c>
    </row>
    <row r="4" s="138" customFormat="1" ht="27.9" customHeight="1" spans="1:1">
      <c r="A4" s="141" t="s">
        <v>3</v>
      </c>
    </row>
    <row r="5" s="138" customFormat="1" ht="27.9" customHeight="1" spans="1:1">
      <c r="A5" s="141" t="s">
        <v>4</v>
      </c>
    </row>
    <row r="6" s="138" customFormat="1" ht="27.9" customHeight="1" spans="1:1">
      <c r="A6" s="141" t="s">
        <v>5</v>
      </c>
    </row>
    <row r="7" s="138" customFormat="1" ht="27.9" customHeight="1" spans="1:1">
      <c r="A7" s="141" t="s">
        <v>6</v>
      </c>
    </row>
    <row r="8" s="138" customFormat="1" ht="27.9" customHeight="1" spans="1:1">
      <c r="A8" s="141" t="s">
        <v>7</v>
      </c>
    </row>
    <row r="9" s="138" customFormat="1" ht="27.9" customHeight="1" spans="1:1">
      <c r="A9" s="141" t="s">
        <v>8</v>
      </c>
    </row>
    <row r="10" s="138" customFormat="1" ht="27.9" customHeight="1" spans="1:1">
      <c r="A10" s="141" t="s">
        <v>9</v>
      </c>
    </row>
    <row r="11" s="138" customFormat="1" ht="27.9" customHeight="1" spans="1:1">
      <c r="A11" s="141" t="s">
        <v>10</v>
      </c>
    </row>
    <row r="12" s="138" customFormat="1" ht="27.9" customHeight="1" spans="1:1">
      <c r="A12" s="141" t="s">
        <v>11</v>
      </c>
    </row>
    <row r="13" s="138" customFormat="1" ht="27.9" customHeight="1" spans="1:1">
      <c r="A13" s="141" t="s">
        <v>12</v>
      </c>
    </row>
    <row r="14" s="138" customFormat="1" ht="27.9" customHeight="1" spans="1:1">
      <c r="A14" s="141" t="s">
        <v>13</v>
      </c>
    </row>
    <row r="15" s="138" customFormat="1" ht="27.9" customHeight="1" spans="1:1">
      <c r="A15" s="141" t="s">
        <v>14</v>
      </c>
    </row>
    <row r="16" s="138" customFormat="1" ht="27.9" customHeight="1" spans="1:1">
      <c r="A16" s="141" t="s">
        <v>15</v>
      </c>
    </row>
    <row r="17" s="138" customFormat="1" ht="27.9" customHeight="1" spans="1:1">
      <c r="A17" s="141" t="s">
        <v>16</v>
      </c>
    </row>
    <row r="18" s="138" customFormat="1" ht="27.9" customHeight="1" spans="1:1">
      <c r="A18" s="141" t="s">
        <v>17</v>
      </c>
    </row>
    <row r="19" s="139" customFormat="1" ht="27.9" customHeight="1" spans="1:1">
      <c r="A19" s="141" t="s">
        <v>18</v>
      </c>
    </row>
    <row r="20" s="137" customFormat="1" ht="27.9" customHeight="1" spans="1:1">
      <c r="A20" s="141" t="s">
        <v>19</v>
      </c>
    </row>
    <row r="21" s="137" customFormat="1" ht="27.9" customHeight="1" spans="1:1">
      <c r="A21" s="141" t="s">
        <v>20</v>
      </c>
    </row>
    <row r="22" s="137" customFormat="1" ht="27.9" customHeight="1" spans="1:1">
      <c r="A22" s="141" t="s">
        <v>21</v>
      </c>
    </row>
    <row r="23" s="137" customFormat="1" ht="27.9" customHeight="1" spans="1:1">
      <c r="A23" s="141" t="s">
        <v>22</v>
      </c>
    </row>
    <row r="24" ht="27.9" customHeight="1" spans="1:1">
      <c r="A24" s="141" t="s">
        <v>23</v>
      </c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A4" sqref="A4:C4"/>
    </sheetView>
  </sheetViews>
  <sheetFormatPr defaultColWidth="9" defaultRowHeight="14.25" outlineLevelCol="2"/>
  <cols>
    <col min="1" max="1" width="50.625" style="1" customWidth="1"/>
    <col min="2" max="2" width="24.625" style="1" customWidth="1"/>
    <col min="3" max="3" width="21.625" style="1" customWidth="1"/>
    <col min="4" max="16384" width="9" style="1"/>
  </cols>
  <sheetData>
    <row r="1" spans="1:1">
      <c r="A1" s="1" t="s">
        <v>546</v>
      </c>
    </row>
    <row r="2" ht="20.25" spans="1:3">
      <c r="A2" s="3" t="s">
        <v>547</v>
      </c>
      <c r="B2" s="3"/>
      <c r="C2" s="3"/>
    </row>
    <row r="3" spans="3:3">
      <c r="C3" s="10" t="s">
        <v>26</v>
      </c>
    </row>
    <row r="4" s="2" customFormat="1" ht="20" customHeight="1" spans="1:3">
      <c r="A4" s="4" t="s">
        <v>548</v>
      </c>
      <c r="B4" s="4" t="s">
        <v>28</v>
      </c>
      <c r="C4" s="4" t="s">
        <v>29</v>
      </c>
    </row>
    <row r="5" ht="20" customHeight="1" spans="1:3">
      <c r="A5" s="4" t="s">
        <v>508</v>
      </c>
      <c r="B5" s="47">
        <f>B6+B9+B12+B16+B19+B21</f>
        <v>721</v>
      </c>
      <c r="C5" s="6"/>
    </row>
    <row r="6" s="46" customFormat="1" ht="20" customHeight="1" spans="1:3">
      <c r="A6" s="48" t="s">
        <v>549</v>
      </c>
      <c r="B6" s="47">
        <f>B7+B8</f>
        <v>13</v>
      </c>
      <c r="C6" s="48"/>
    </row>
    <row r="7" ht="20" customHeight="1" spans="1:3">
      <c r="A7" s="6" t="s">
        <v>550</v>
      </c>
      <c r="B7" s="9">
        <v>5</v>
      </c>
      <c r="C7" s="6"/>
    </row>
    <row r="8" ht="20" customHeight="1" spans="1:3">
      <c r="A8" s="6" t="s">
        <v>551</v>
      </c>
      <c r="B8" s="9">
        <v>8</v>
      </c>
      <c r="C8" s="6"/>
    </row>
    <row r="9" s="46" customFormat="1" ht="20" customHeight="1" spans="1:3">
      <c r="A9" s="48" t="s">
        <v>552</v>
      </c>
      <c r="B9" s="47">
        <f>B10+B11</f>
        <v>31</v>
      </c>
      <c r="C9" s="48"/>
    </row>
    <row r="10" ht="20" customHeight="1" spans="1:3">
      <c r="A10" s="6" t="s">
        <v>553</v>
      </c>
      <c r="B10" s="9">
        <v>30</v>
      </c>
      <c r="C10" s="6"/>
    </row>
    <row r="11" ht="20" customHeight="1" spans="1:3">
      <c r="A11" s="6" t="s">
        <v>554</v>
      </c>
      <c r="B11" s="9">
        <v>1</v>
      </c>
      <c r="C11" s="6"/>
    </row>
    <row r="12" s="46" customFormat="1" ht="20" customHeight="1" spans="1:3">
      <c r="A12" s="48" t="s">
        <v>555</v>
      </c>
      <c r="B12" s="47">
        <f>B13+B14+B15</f>
        <v>166</v>
      </c>
      <c r="C12" s="48"/>
    </row>
    <row r="13" ht="20" customHeight="1" spans="1:3">
      <c r="A13" s="6" t="s">
        <v>556</v>
      </c>
      <c r="B13" s="9">
        <v>7</v>
      </c>
      <c r="C13" s="6"/>
    </row>
    <row r="14" ht="20" customHeight="1" spans="1:3">
      <c r="A14" s="6" t="s">
        <v>557</v>
      </c>
      <c r="B14" s="9">
        <v>18</v>
      </c>
      <c r="C14" s="6"/>
    </row>
    <row r="15" ht="20" customHeight="1" spans="1:3">
      <c r="A15" s="6" t="s">
        <v>558</v>
      </c>
      <c r="B15" s="9">
        <v>141</v>
      </c>
      <c r="C15" s="6"/>
    </row>
    <row r="16" s="46" customFormat="1" ht="20" customHeight="1" spans="1:3">
      <c r="A16" s="48" t="s">
        <v>559</v>
      </c>
      <c r="B16" s="47">
        <f>B17+B18</f>
        <v>110</v>
      </c>
      <c r="C16" s="48"/>
    </row>
    <row r="17" ht="20" customHeight="1" spans="1:3">
      <c r="A17" s="6" t="s">
        <v>560</v>
      </c>
      <c r="B17" s="9">
        <v>40</v>
      </c>
      <c r="C17" s="6"/>
    </row>
    <row r="18" ht="20" customHeight="1" spans="1:3">
      <c r="A18" s="6" t="s">
        <v>561</v>
      </c>
      <c r="B18" s="9">
        <v>70</v>
      </c>
      <c r="C18" s="6"/>
    </row>
    <row r="19" s="46" customFormat="1" ht="20" customHeight="1" spans="1:3">
      <c r="A19" s="48" t="s">
        <v>562</v>
      </c>
      <c r="B19" s="47">
        <v>301</v>
      </c>
      <c r="C19" s="48"/>
    </row>
    <row r="20" ht="20" customHeight="1" spans="1:3">
      <c r="A20" s="6" t="s">
        <v>563</v>
      </c>
      <c r="B20" s="9">
        <v>301</v>
      </c>
      <c r="C20" s="6"/>
    </row>
    <row r="21" s="46" customFormat="1" ht="20" customHeight="1" spans="1:3">
      <c r="A21" s="48" t="s">
        <v>564</v>
      </c>
      <c r="B21" s="47">
        <v>100</v>
      </c>
      <c r="C21" s="48"/>
    </row>
    <row r="22" ht="20" customHeight="1" spans="1:3">
      <c r="A22" s="6" t="s">
        <v>565</v>
      </c>
      <c r="B22" s="9">
        <v>100</v>
      </c>
      <c r="C22" s="6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16" sqref="E16"/>
    </sheetView>
  </sheetViews>
  <sheetFormatPr defaultColWidth="9" defaultRowHeight="14.25"/>
  <cols>
    <col min="1" max="1" width="46" style="15" customWidth="1"/>
    <col min="2" max="3" width="14.375" style="15" customWidth="1"/>
    <col min="4" max="4" width="17.75" style="15" customWidth="1"/>
    <col min="5" max="5" width="15.625" style="15" customWidth="1"/>
    <col min="6" max="16381" width="9" style="15"/>
    <col min="16382" max="16384" width="9" style="1"/>
  </cols>
  <sheetData>
    <row r="1" s="15" customFormat="1" spans="1:2">
      <c r="A1" s="15" t="s">
        <v>566</v>
      </c>
      <c r="B1" s="58"/>
    </row>
    <row r="2" s="57" customFormat="1" ht="18" customHeight="1" spans="1:5">
      <c r="A2" s="59" t="s">
        <v>567</v>
      </c>
      <c r="B2" s="59"/>
      <c r="C2" s="59"/>
      <c r="D2" s="59"/>
      <c r="E2" s="59"/>
    </row>
    <row r="3" s="15" customFormat="1" ht="18" customHeight="1" spans="5:5">
      <c r="E3" s="60" t="s">
        <v>26</v>
      </c>
    </row>
    <row r="4" s="15" customFormat="1" ht="23" customHeight="1" spans="1:5">
      <c r="A4" s="61" t="s">
        <v>67</v>
      </c>
      <c r="B4" s="61" t="s">
        <v>71</v>
      </c>
      <c r="C4" s="61" t="s">
        <v>28</v>
      </c>
      <c r="D4" s="61" t="s">
        <v>568</v>
      </c>
      <c r="E4" s="61" t="s">
        <v>29</v>
      </c>
    </row>
    <row r="5" s="83" customFormat="1" ht="21" customHeight="1" spans="1:5">
      <c r="A5" s="85" t="s">
        <v>569</v>
      </c>
      <c r="B5" s="86">
        <v>1200</v>
      </c>
      <c r="C5" s="66">
        <v>600</v>
      </c>
      <c r="D5" s="66">
        <f>C5/B5</f>
        <v>0.5</v>
      </c>
      <c r="E5" s="87"/>
    </row>
    <row r="6" s="83" customFormat="1" ht="21" customHeight="1" spans="1:5">
      <c r="A6" s="85" t="s">
        <v>570</v>
      </c>
      <c r="B6" s="86">
        <v>7</v>
      </c>
      <c r="C6" s="66">
        <v>28</v>
      </c>
      <c r="D6" s="66">
        <f>C6/B6</f>
        <v>4</v>
      </c>
      <c r="E6" s="87"/>
    </row>
    <row r="7" s="83" customFormat="1" ht="21" customHeight="1" spans="1:5">
      <c r="A7" s="85" t="s">
        <v>571</v>
      </c>
      <c r="B7" s="86">
        <v>10323</v>
      </c>
      <c r="C7" s="66">
        <v>11451</v>
      </c>
      <c r="D7" s="66">
        <f>C7/B7</f>
        <v>1.10927056088346</v>
      </c>
      <c r="E7" s="87"/>
    </row>
    <row r="8" s="83" customFormat="1" ht="21" customHeight="1" spans="1:5">
      <c r="A8" s="85" t="s">
        <v>572</v>
      </c>
      <c r="B8" s="86">
        <v>144</v>
      </c>
      <c r="C8" s="66">
        <v>400</v>
      </c>
      <c r="D8" s="66">
        <f>C8/B8</f>
        <v>2.77777777777778</v>
      </c>
      <c r="E8" s="87"/>
    </row>
    <row r="9" s="83" customFormat="1" ht="21" customHeight="1" spans="1:9">
      <c r="A9" s="85" t="s">
        <v>573</v>
      </c>
      <c r="B9" s="86">
        <v>35</v>
      </c>
      <c r="C9" s="66">
        <v>30</v>
      </c>
      <c r="D9" s="66">
        <f>C9/B9</f>
        <v>0.857142857142857</v>
      </c>
      <c r="E9" s="87"/>
      <c r="I9" s="83" t="s">
        <v>574</v>
      </c>
    </row>
    <row r="10" s="84" customFormat="1" ht="21" customHeight="1" spans="1:5">
      <c r="A10" s="85" t="s">
        <v>575</v>
      </c>
      <c r="B10" s="86">
        <v>104</v>
      </c>
      <c r="C10" s="66"/>
      <c r="D10" s="66"/>
      <c r="E10" s="87"/>
    </row>
    <row r="11" s="15" customFormat="1" ht="21" customHeight="1" spans="1:5">
      <c r="A11" s="61" t="s">
        <v>576</v>
      </c>
      <c r="B11" s="67">
        <f>SUM(B5:B10)</f>
        <v>11813</v>
      </c>
      <c r="C11" s="67">
        <f>SUM(C5:C9)</f>
        <v>12509</v>
      </c>
      <c r="D11" s="66">
        <f>C11/B11</f>
        <v>1.05891814103107</v>
      </c>
      <c r="E11" s="64"/>
    </row>
    <row r="12" s="15" customFormat="1" ht="21" customHeight="1" spans="1:5">
      <c r="A12" s="61"/>
      <c r="B12" s="88"/>
      <c r="C12" s="63"/>
      <c r="D12" s="66"/>
      <c r="E12" s="64"/>
    </row>
    <row r="13" s="15" customFormat="1" ht="21" customHeight="1" spans="1:5">
      <c r="A13" s="89" t="s">
        <v>577</v>
      </c>
      <c r="B13" s="67">
        <f>B14+B16+B17</f>
        <v>24986</v>
      </c>
      <c r="C13" s="67">
        <f>C14+C16</f>
        <v>5086</v>
      </c>
      <c r="D13" s="66">
        <f>C13/B13</f>
        <v>0.203553990234531</v>
      </c>
      <c r="E13" s="64"/>
    </row>
    <row r="14" s="15" customFormat="1" ht="21" customHeight="1" spans="1:5">
      <c r="A14" s="64" t="s">
        <v>578</v>
      </c>
      <c r="B14" s="63">
        <v>3709</v>
      </c>
      <c r="C14" s="63">
        <v>28</v>
      </c>
      <c r="D14" s="66">
        <f t="shared" ref="D12:D19" si="0">C14/B14</f>
        <v>0.00754920463736856</v>
      </c>
      <c r="E14" s="64"/>
    </row>
    <row r="15" s="15" customFormat="1" ht="21" customHeight="1" spans="1:5">
      <c r="A15" s="64" t="s">
        <v>579</v>
      </c>
      <c r="B15" s="63">
        <v>3709</v>
      </c>
      <c r="C15" s="63">
        <v>28</v>
      </c>
      <c r="D15" s="66">
        <f t="shared" si="0"/>
        <v>0.00754920463736856</v>
      </c>
      <c r="E15" s="64"/>
    </row>
    <row r="16" s="15" customFormat="1" ht="21" customHeight="1" spans="1:5">
      <c r="A16" s="64" t="s">
        <v>580</v>
      </c>
      <c r="B16" s="63">
        <v>3277</v>
      </c>
      <c r="C16" s="63">
        <v>5058</v>
      </c>
      <c r="D16" s="66">
        <f t="shared" si="0"/>
        <v>1.54348489472078</v>
      </c>
      <c r="E16" s="64"/>
    </row>
    <row r="17" s="15" customFormat="1" ht="21" customHeight="1" spans="1:5">
      <c r="A17" s="64" t="s">
        <v>581</v>
      </c>
      <c r="B17" s="63">
        <v>18000</v>
      </c>
      <c r="C17" s="63"/>
      <c r="D17" s="66"/>
      <c r="E17" s="64"/>
    </row>
    <row r="18" s="15" customFormat="1" ht="21" customHeight="1" spans="1:5">
      <c r="A18" s="64" t="s">
        <v>582</v>
      </c>
      <c r="B18" s="63">
        <v>18000</v>
      </c>
      <c r="C18" s="63"/>
      <c r="D18" s="66"/>
      <c r="E18" s="64"/>
    </row>
    <row r="19" s="15" customFormat="1" ht="21" customHeight="1" spans="1:5">
      <c r="A19" s="61" t="s">
        <v>583</v>
      </c>
      <c r="B19" s="65">
        <f>B13+B11</f>
        <v>36799</v>
      </c>
      <c r="C19" s="67">
        <f>C11+C13</f>
        <v>17595</v>
      </c>
      <c r="D19" s="66">
        <f t="shared" si="0"/>
        <v>0.478137992880241</v>
      </c>
      <c r="E19" s="64"/>
    </row>
    <row r="20" s="15" customFormat="1" ht="20.1" customHeight="1"/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workbookViewId="0">
      <selection activeCell="C15" sqref="C15"/>
    </sheetView>
  </sheetViews>
  <sheetFormatPr defaultColWidth="13.75" defaultRowHeight="24" customHeight="1"/>
  <cols>
    <col min="1" max="1" width="42.875" style="69" customWidth="1"/>
    <col min="2" max="2" width="13.75" style="69" customWidth="1"/>
    <col min="3" max="3" width="11.75" style="69" customWidth="1"/>
    <col min="4" max="4" width="20.375" style="69" customWidth="1"/>
    <col min="5" max="5" width="16" style="69" customWidth="1"/>
    <col min="6" max="16379" width="13.75" style="69"/>
    <col min="16380" max="16384" width="13.75" style="1"/>
  </cols>
  <sheetData>
    <row r="1" s="69" customFormat="1" ht="18.75" customHeight="1" spans="1:5">
      <c r="A1" s="70" t="s">
        <v>584</v>
      </c>
      <c r="B1" s="70"/>
      <c r="C1" s="70"/>
      <c r="D1" s="70"/>
      <c r="E1" s="70"/>
    </row>
    <row r="2" s="69" customFormat="1" ht="23.25" customHeight="1" spans="1:6">
      <c r="A2" s="71" t="s">
        <v>585</v>
      </c>
      <c r="B2" s="72"/>
      <c r="C2" s="72"/>
      <c r="D2" s="72"/>
      <c r="E2" s="72"/>
      <c r="F2" s="72"/>
    </row>
    <row r="3" s="69" customFormat="1" ht="18.75" customHeight="1" spans="1:6">
      <c r="A3" s="79" t="s">
        <v>26</v>
      </c>
      <c r="B3" s="80"/>
      <c r="C3" s="80"/>
      <c r="D3" s="80"/>
      <c r="E3" s="80"/>
      <c r="F3" s="80"/>
    </row>
    <row r="4" s="69" customFormat="1" ht="18.75" customHeight="1" spans="1:16384">
      <c r="A4" s="74" t="s">
        <v>586</v>
      </c>
      <c r="B4" s="74" t="s">
        <v>28</v>
      </c>
      <c r="C4" s="75" t="s">
        <v>130</v>
      </c>
      <c r="D4" s="74" t="s">
        <v>587</v>
      </c>
      <c r="E4" s="74" t="s">
        <v>588</v>
      </c>
      <c r="F4" s="74" t="s">
        <v>29</v>
      </c>
      <c r="XEZ4" s="1"/>
      <c r="XFA4" s="1"/>
      <c r="XFB4" s="1"/>
      <c r="XFC4" s="1"/>
      <c r="XFD4" s="1"/>
    </row>
    <row r="5" s="69" customFormat="1" ht="34" customHeight="1" spans="1:6">
      <c r="A5" s="74"/>
      <c r="B5" s="74"/>
      <c r="C5" s="75"/>
      <c r="D5" s="74"/>
      <c r="E5" s="74"/>
      <c r="F5" s="74"/>
    </row>
    <row r="6" s="69" customFormat="1" ht="20" customHeight="1" spans="1:6">
      <c r="A6" s="76" t="s">
        <v>589</v>
      </c>
      <c r="B6" s="77">
        <v>15580</v>
      </c>
      <c r="C6" s="77">
        <v>10533</v>
      </c>
      <c r="D6" s="77">
        <v>5047</v>
      </c>
      <c r="E6" s="77">
        <v>1.30191359572157</v>
      </c>
      <c r="F6" s="78"/>
    </row>
    <row r="7" s="69" customFormat="1" ht="20" customHeight="1" spans="1:6">
      <c r="A7" s="76" t="s">
        <v>590</v>
      </c>
      <c r="B7" s="77">
        <v>14112</v>
      </c>
      <c r="C7" s="77">
        <v>9475</v>
      </c>
      <c r="D7" s="77">
        <v>4637</v>
      </c>
      <c r="E7" s="77">
        <v>1.43721356553621</v>
      </c>
      <c r="F7" s="78"/>
    </row>
    <row r="8" s="69" customFormat="1" ht="20" customHeight="1" spans="1:6">
      <c r="A8" s="76" t="s">
        <v>591</v>
      </c>
      <c r="B8" s="77">
        <v>960</v>
      </c>
      <c r="C8" s="77">
        <v>600</v>
      </c>
      <c r="D8" s="77">
        <v>360</v>
      </c>
      <c r="E8" s="77">
        <v>0.480961923847695</v>
      </c>
      <c r="F8" s="78"/>
    </row>
    <row r="9" s="69" customFormat="1" ht="20" customHeight="1" spans="1:6">
      <c r="A9" s="76" t="s">
        <v>592</v>
      </c>
      <c r="B9" s="77">
        <v>30</v>
      </c>
      <c r="C9" s="77">
        <v>28</v>
      </c>
      <c r="D9" s="77">
        <v>2</v>
      </c>
      <c r="E9" s="77">
        <v>0.461538461538462</v>
      </c>
      <c r="F9" s="78"/>
    </row>
    <row r="10" s="69" customFormat="1" ht="20" customHeight="1" spans="1:6">
      <c r="A10" s="76" t="s">
        <v>593</v>
      </c>
      <c r="B10" s="77">
        <v>443</v>
      </c>
      <c r="C10" s="77">
        <v>400</v>
      </c>
      <c r="D10" s="77">
        <v>43</v>
      </c>
      <c r="E10" s="77">
        <v>8.51923076923077</v>
      </c>
      <c r="F10" s="78"/>
    </row>
    <row r="11" s="69" customFormat="1" ht="20" customHeight="1" spans="1:6">
      <c r="A11" s="76" t="s">
        <v>594</v>
      </c>
      <c r="B11" s="77">
        <v>35</v>
      </c>
      <c r="C11" s="77">
        <v>30</v>
      </c>
      <c r="D11" s="77">
        <v>5</v>
      </c>
      <c r="E11" s="77">
        <v>1</v>
      </c>
      <c r="F11" s="78"/>
    </row>
    <row r="12" s="69" customFormat="1" ht="20" customHeight="1" spans="1:6">
      <c r="A12" s="76" t="s">
        <v>595</v>
      </c>
      <c r="B12" s="77">
        <v>39</v>
      </c>
      <c r="C12" s="77">
        <v>28</v>
      </c>
      <c r="D12" s="77">
        <v>11</v>
      </c>
      <c r="E12" s="77">
        <v>0.00550614146548073</v>
      </c>
      <c r="F12" s="78"/>
    </row>
    <row r="13" s="69" customFormat="1" ht="20" customHeight="1" spans="1:6">
      <c r="A13" s="76" t="s">
        <v>596</v>
      </c>
      <c r="B13" s="77">
        <v>39</v>
      </c>
      <c r="C13" s="77">
        <v>28</v>
      </c>
      <c r="D13" s="77">
        <v>11</v>
      </c>
      <c r="E13" s="77">
        <v>0.469879518072289</v>
      </c>
      <c r="F13" s="78"/>
    </row>
    <row r="14" s="69" customFormat="1" ht="20" customHeight="1" spans="1:6">
      <c r="A14" s="76" t="s">
        <v>597</v>
      </c>
      <c r="B14" s="77">
        <v>1976</v>
      </c>
      <c r="C14" s="77">
        <v>1976</v>
      </c>
      <c r="D14" s="77"/>
      <c r="E14" s="77">
        <v>1.41852117731515</v>
      </c>
      <c r="F14" s="78"/>
    </row>
    <row r="15" s="69" customFormat="1" ht="20" customHeight="1" spans="1:6">
      <c r="A15" s="74" t="s">
        <v>598</v>
      </c>
      <c r="B15" s="81">
        <v>17595</v>
      </c>
      <c r="C15" s="81">
        <v>12537</v>
      </c>
      <c r="D15" s="81">
        <v>5058</v>
      </c>
      <c r="E15" s="81">
        <v>0.860601614086574</v>
      </c>
      <c r="F15" s="82"/>
    </row>
  </sheetData>
  <mergeCells count="9">
    <mergeCell ref="A1:E1"/>
    <mergeCell ref="A2:F2"/>
    <mergeCell ref="A3:F3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opLeftCell="A10" workbookViewId="0">
      <selection activeCell="B14" sqref="B14"/>
    </sheetView>
  </sheetViews>
  <sheetFormatPr defaultColWidth="13.75" defaultRowHeight="24" customHeight="1" outlineLevelCol="4"/>
  <cols>
    <col min="1" max="1" width="49.875" style="69" customWidth="1"/>
    <col min="2" max="2" width="13.75" style="69" customWidth="1"/>
    <col min="3" max="3" width="15.375" style="69" customWidth="1"/>
    <col min="4" max="4" width="14.75" style="69" customWidth="1"/>
    <col min="5" max="5" width="15.625" style="69" customWidth="1"/>
    <col min="6" max="16374" width="13.75" style="69"/>
    <col min="16375" max="16384" width="13.75" style="1"/>
  </cols>
  <sheetData>
    <row r="1" s="69" customFormat="1" ht="18.75" customHeight="1" spans="1:2">
      <c r="A1" s="70" t="s">
        <v>599</v>
      </c>
      <c r="B1" s="70"/>
    </row>
    <row r="2" s="69" customFormat="1" ht="18.75" customHeight="1" spans="1:5">
      <c r="A2" s="71" t="s">
        <v>600</v>
      </c>
      <c r="B2" s="72"/>
      <c r="C2" s="72"/>
      <c r="D2" s="72"/>
      <c r="E2" s="72"/>
    </row>
    <row r="3" s="69" customFormat="1" ht="18.75" customHeight="1" spans="1:2">
      <c r="A3" s="73"/>
      <c r="B3" s="73"/>
    </row>
    <row r="4" s="69" customFormat="1" ht="30" customHeight="1" spans="1:5">
      <c r="A4" s="74" t="s">
        <v>586</v>
      </c>
      <c r="B4" s="74" t="s">
        <v>28</v>
      </c>
      <c r="C4" s="75" t="s">
        <v>601</v>
      </c>
      <c r="D4" s="75" t="s">
        <v>587</v>
      </c>
      <c r="E4" s="75" t="s">
        <v>29</v>
      </c>
    </row>
    <row r="5" s="69" customFormat="1" ht="18.75" customHeight="1" spans="1:5">
      <c r="A5" s="76" t="s">
        <v>589</v>
      </c>
      <c r="B5" s="77">
        <v>15580</v>
      </c>
      <c r="C5" s="77">
        <f>C6+C14+C17+C18+C20</f>
        <v>10533</v>
      </c>
      <c r="D5" s="77">
        <f>D6+D14+D17+D18+D20</f>
        <v>5047</v>
      </c>
      <c r="E5" s="78"/>
    </row>
    <row r="6" s="69" customFormat="1" ht="18.75" customHeight="1" spans="1:5">
      <c r="A6" s="76" t="s">
        <v>590</v>
      </c>
      <c r="B6" s="77">
        <v>14112</v>
      </c>
      <c r="C6" s="77">
        <f>SUM(C7:C13)</f>
        <v>9475</v>
      </c>
      <c r="D6" s="77">
        <f>SUM(D7:D13)</f>
        <v>4637</v>
      </c>
      <c r="E6" s="78"/>
    </row>
    <row r="7" s="69" customFormat="1" ht="18.75" customHeight="1" spans="1:5">
      <c r="A7" s="76" t="s">
        <v>602</v>
      </c>
      <c r="B7" s="77">
        <v>9878</v>
      </c>
      <c r="C7" s="77">
        <f>B7-D7</f>
        <v>7878</v>
      </c>
      <c r="D7" s="77">
        <v>2000</v>
      </c>
      <c r="E7" s="78"/>
    </row>
    <row r="8" s="69" customFormat="1" ht="18.75" customHeight="1" spans="1:5">
      <c r="A8" s="76" t="s">
        <v>603</v>
      </c>
      <c r="B8" s="77">
        <v>158</v>
      </c>
      <c r="C8" s="77"/>
      <c r="D8" s="77">
        <v>158</v>
      </c>
      <c r="E8" s="78"/>
    </row>
    <row r="9" s="69" customFormat="1" ht="18.75" customHeight="1" spans="1:5">
      <c r="A9" s="76" t="s">
        <v>604</v>
      </c>
      <c r="B9" s="77">
        <v>100</v>
      </c>
      <c r="C9" s="77">
        <f t="shared" ref="C8:C13" si="0">B9-D9</f>
        <v>50</v>
      </c>
      <c r="D9" s="77">
        <v>50</v>
      </c>
      <c r="E9" s="78"/>
    </row>
    <row r="10" s="69" customFormat="1" ht="18.75" customHeight="1" spans="1:5">
      <c r="A10" s="76" t="s">
        <v>605</v>
      </c>
      <c r="B10" s="77">
        <v>1200</v>
      </c>
      <c r="C10" s="77">
        <f t="shared" si="0"/>
        <v>200</v>
      </c>
      <c r="D10" s="77">
        <v>1000</v>
      </c>
      <c r="E10" s="78"/>
    </row>
    <row r="11" s="69" customFormat="1" ht="18.75" customHeight="1" spans="1:5">
      <c r="A11" s="76" t="s">
        <v>606</v>
      </c>
      <c r="B11" s="77">
        <v>50</v>
      </c>
      <c r="C11" s="77">
        <f t="shared" si="0"/>
        <v>50</v>
      </c>
      <c r="D11" s="77"/>
      <c r="E11" s="78"/>
    </row>
    <row r="12" s="69" customFormat="1" ht="18.75" customHeight="1" spans="1:5">
      <c r="A12" s="76" t="s">
        <v>607</v>
      </c>
      <c r="B12" s="77">
        <v>1097</v>
      </c>
      <c r="C12" s="77">
        <f t="shared" si="0"/>
        <v>1097</v>
      </c>
      <c r="D12" s="77"/>
      <c r="E12" s="78"/>
    </row>
    <row r="13" s="69" customFormat="1" ht="18.75" customHeight="1" spans="1:5">
      <c r="A13" s="76" t="s">
        <v>608</v>
      </c>
      <c r="B13" s="77">
        <v>1629</v>
      </c>
      <c r="C13" s="77">
        <f t="shared" si="0"/>
        <v>200</v>
      </c>
      <c r="D13" s="77">
        <v>1429</v>
      </c>
      <c r="E13" s="78"/>
    </row>
    <row r="14" s="69" customFormat="1" ht="18.75" customHeight="1" spans="1:5">
      <c r="A14" s="76" t="s">
        <v>591</v>
      </c>
      <c r="B14" s="77">
        <v>960</v>
      </c>
      <c r="C14" s="77">
        <f>C15+C16</f>
        <v>600</v>
      </c>
      <c r="D14" s="77">
        <f>D15+D16</f>
        <v>360</v>
      </c>
      <c r="E14" s="78"/>
    </row>
    <row r="15" s="69" customFormat="1" ht="18.75" customHeight="1" spans="1:5">
      <c r="A15" s="76" t="s">
        <v>602</v>
      </c>
      <c r="B15" s="77">
        <v>900</v>
      </c>
      <c r="C15" s="77">
        <f>B15-D15</f>
        <v>600</v>
      </c>
      <c r="D15" s="77">
        <v>300</v>
      </c>
      <c r="E15" s="78"/>
    </row>
    <row r="16" s="69" customFormat="1" ht="18.75" customHeight="1" spans="1:5">
      <c r="A16" s="76" t="s">
        <v>609</v>
      </c>
      <c r="B16" s="77">
        <v>60</v>
      </c>
      <c r="C16" s="77"/>
      <c r="D16" s="77">
        <v>60</v>
      </c>
      <c r="E16" s="78"/>
    </row>
    <row r="17" s="69" customFormat="1" ht="18.75" customHeight="1" spans="1:5">
      <c r="A17" s="76" t="s">
        <v>592</v>
      </c>
      <c r="B17" s="77">
        <v>30</v>
      </c>
      <c r="C17" s="77">
        <f>B17-D17</f>
        <v>28</v>
      </c>
      <c r="D17" s="77">
        <v>2</v>
      </c>
      <c r="E17" s="78"/>
    </row>
    <row r="18" s="69" customFormat="1" ht="18.75" customHeight="1" spans="1:5">
      <c r="A18" s="76" t="s">
        <v>593</v>
      </c>
      <c r="B18" s="77">
        <v>443</v>
      </c>
      <c r="C18" s="77">
        <f>B18-D18</f>
        <v>400</v>
      </c>
      <c r="D18" s="77">
        <v>43</v>
      </c>
      <c r="E18" s="78"/>
    </row>
    <row r="19" s="69" customFormat="1" ht="18.75" customHeight="1" spans="1:5">
      <c r="A19" s="76" t="s">
        <v>610</v>
      </c>
      <c r="B19" s="77">
        <v>443</v>
      </c>
      <c r="C19" s="77">
        <f>B19-D19</f>
        <v>400</v>
      </c>
      <c r="D19" s="77">
        <v>43</v>
      </c>
      <c r="E19" s="78"/>
    </row>
    <row r="20" s="69" customFormat="1" ht="18.75" customHeight="1" spans="1:5">
      <c r="A20" s="76" t="s">
        <v>594</v>
      </c>
      <c r="B20" s="77">
        <v>35</v>
      </c>
      <c r="C20" s="77">
        <f>B20-D20</f>
        <v>30</v>
      </c>
      <c r="D20" s="77">
        <v>5</v>
      </c>
      <c r="E20" s="78"/>
    </row>
    <row r="21" s="69" customFormat="1" ht="18.75" customHeight="1" spans="1:5">
      <c r="A21" s="76" t="s">
        <v>611</v>
      </c>
      <c r="B21" s="77">
        <v>35</v>
      </c>
      <c r="C21" s="77">
        <f>B21-D21</f>
        <v>30</v>
      </c>
      <c r="D21" s="77">
        <v>5</v>
      </c>
      <c r="E21" s="78"/>
    </row>
    <row r="22" s="69" customFormat="1" ht="18.75" customHeight="1" spans="1:5">
      <c r="A22" s="76" t="s">
        <v>595</v>
      </c>
      <c r="B22" s="77">
        <v>39</v>
      </c>
      <c r="C22" s="77">
        <v>28</v>
      </c>
      <c r="D22" s="77">
        <v>11</v>
      </c>
      <c r="E22" s="78"/>
    </row>
    <row r="23" s="69" customFormat="1" ht="18.75" customHeight="1" spans="1:5">
      <c r="A23" s="76" t="s">
        <v>596</v>
      </c>
      <c r="B23" s="77">
        <v>39</v>
      </c>
      <c r="C23" s="77">
        <f>SUM(C24:C27)</f>
        <v>28</v>
      </c>
      <c r="D23" s="77">
        <f>SUM(D24:D27)</f>
        <v>11</v>
      </c>
      <c r="E23" s="78"/>
    </row>
    <row r="24" s="69" customFormat="1" ht="18.75" customHeight="1" spans="1:5">
      <c r="A24" s="76" t="s">
        <v>612</v>
      </c>
      <c r="B24" s="77">
        <v>11</v>
      </c>
      <c r="C24" s="77">
        <f>B24-D24</f>
        <v>7</v>
      </c>
      <c r="D24" s="77">
        <v>4</v>
      </c>
      <c r="E24" s="78"/>
    </row>
    <row r="25" s="69" customFormat="1" ht="18.75" customHeight="1" spans="1:5">
      <c r="A25" s="76" t="s">
        <v>613</v>
      </c>
      <c r="B25" s="77">
        <v>3</v>
      </c>
      <c r="C25" s="77"/>
      <c r="D25" s="77">
        <v>3</v>
      </c>
      <c r="E25" s="78"/>
    </row>
    <row r="26" s="69" customFormat="1" ht="18.75" customHeight="1" spans="1:5">
      <c r="A26" s="76" t="s">
        <v>614</v>
      </c>
      <c r="B26" s="77">
        <v>12</v>
      </c>
      <c r="C26" s="77">
        <f>B26-D26</f>
        <v>11</v>
      </c>
      <c r="D26" s="77">
        <v>1</v>
      </c>
      <c r="E26" s="78"/>
    </row>
    <row r="27" s="69" customFormat="1" ht="18.75" customHeight="1" spans="1:5">
      <c r="A27" s="76" t="s">
        <v>615</v>
      </c>
      <c r="B27" s="77">
        <v>13</v>
      </c>
      <c r="C27" s="77">
        <f>B27-D27</f>
        <v>10</v>
      </c>
      <c r="D27" s="77">
        <v>3</v>
      </c>
      <c r="E27" s="78"/>
    </row>
    <row r="28" s="69" customFormat="1" ht="18.75" customHeight="1" spans="1:5">
      <c r="A28" s="76" t="s">
        <v>597</v>
      </c>
      <c r="B28" s="77">
        <v>1976</v>
      </c>
      <c r="C28" s="77">
        <v>1976</v>
      </c>
      <c r="D28" s="77"/>
      <c r="E28" s="78"/>
    </row>
    <row r="29" s="69" customFormat="1" ht="18.75" customHeight="1" spans="1:5">
      <c r="A29" s="76" t="s">
        <v>616</v>
      </c>
      <c r="B29" s="77">
        <v>1976</v>
      </c>
      <c r="C29" s="77">
        <v>1976</v>
      </c>
      <c r="D29" s="77"/>
      <c r="E29" s="78"/>
    </row>
    <row r="30" s="69" customFormat="1" customHeight="1" spans="1:5">
      <c r="A30" s="74" t="s">
        <v>598</v>
      </c>
      <c r="B30" s="77">
        <v>17595</v>
      </c>
      <c r="C30" s="77">
        <f>C5+C22+C28</f>
        <v>12537</v>
      </c>
      <c r="D30" s="77">
        <f>D5+D22+D28</f>
        <v>5058</v>
      </c>
      <c r="E30" s="78"/>
    </row>
  </sheetData>
  <mergeCells count="3">
    <mergeCell ref="A1:B1"/>
    <mergeCell ref="A2:E2"/>
    <mergeCell ref="A3:B3"/>
  </mergeCells>
  <pageMargins left="0.75" right="0.75" top="1" bottom="1" header="0.5" footer="0.5"/>
  <pageSetup paperSize="9" scale="8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workbookViewId="0">
      <selection activeCell="B5" sqref="B5"/>
    </sheetView>
  </sheetViews>
  <sheetFormatPr defaultColWidth="8" defaultRowHeight="14.25"/>
  <cols>
    <col min="1" max="1" width="40.5" style="49" customWidth="1"/>
    <col min="2" max="2" width="34.125" style="49" customWidth="1"/>
    <col min="3" max="3" width="27.5" style="49" customWidth="1"/>
    <col min="4" max="8" width="8" style="49" customWidth="1"/>
    <col min="9" max="16382" width="8" style="49"/>
    <col min="16383" max="16384" width="8" style="1"/>
  </cols>
  <sheetData>
    <row r="1" s="49" customFormat="1" ht="13.5" customHeight="1" spans="1:7">
      <c r="A1" s="50" t="s">
        <v>617</v>
      </c>
      <c r="B1" s="51"/>
      <c r="C1" s="51"/>
      <c r="D1" s="51"/>
      <c r="E1" s="51"/>
      <c r="F1" s="51"/>
      <c r="G1" s="51"/>
    </row>
    <row r="2" s="49" customFormat="1" ht="37.5" customHeight="1" spans="1:7">
      <c r="A2" s="52" t="s">
        <v>618</v>
      </c>
      <c r="B2" s="52"/>
      <c r="C2" s="52"/>
      <c r="D2" s="51"/>
      <c r="E2" s="51"/>
      <c r="F2" s="51"/>
      <c r="G2" s="51"/>
    </row>
    <row r="3" s="49" customFormat="1" ht="18.75" customHeight="1" spans="1:7">
      <c r="A3" s="50"/>
      <c r="B3" s="50"/>
      <c r="C3" s="53" t="s">
        <v>26</v>
      </c>
      <c r="D3" s="51"/>
      <c r="E3" s="51"/>
      <c r="F3" s="51"/>
      <c r="G3" s="51"/>
    </row>
    <row r="4" s="49" customFormat="1" ht="26" customHeight="1" spans="1:16384">
      <c r="A4" s="54" t="s">
        <v>507</v>
      </c>
      <c r="B4" s="54" t="s">
        <v>28</v>
      </c>
      <c r="C4" s="54" t="s">
        <v>29</v>
      </c>
      <c r="D4" s="51"/>
      <c r="E4" s="51"/>
      <c r="F4" s="51"/>
      <c r="G4" s="51"/>
      <c r="XFC4" s="1"/>
      <c r="XFD4" s="1"/>
    </row>
    <row r="5" s="49" customFormat="1" ht="20" customHeight="1" spans="1:7">
      <c r="A5" s="54" t="s">
        <v>508</v>
      </c>
      <c r="B5" s="55">
        <f>SUM(B6:B12)</f>
        <v>17595</v>
      </c>
      <c r="C5" s="55"/>
      <c r="D5" s="51"/>
      <c r="E5" s="51"/>
      <c r="F5" s="51"/>
      <c r="G5" s="51"/>
    </row>
    <row r="6" s="49" customFormat="1" ht="20" customHeight="1" spans="1:7">
      <c r="A6" s="56" t="s">
        <v>619</v>
      </c>
      <c r="B6" s="55">
        <v>113</v>
      </c>
      <c r="C6" s="55"/>
      <c r="D6" s="51"/>
      <c r="E6" s="51"/>
      <c r="F6" s="51"/>
      <c r="G6" s="51"/>
    </row>
    <row r="7" s="49" customFormat="1" ht="20" customHeight="1" spans="1:3">
      <c r="A7" s="56" t="s">
        <v>620</v>
      </c>
      <c r="B7" s="55">
        <v>13963</v>
      </c>
      <c r="C7" s="55"/>
    </row>
    <row r="8" s="49" customFormat="1" ht="20" customHeight="1" spans="1:3">
      <c r="A8" s="56" t="s">
        <v>621</v>
      </c>
      <c r="B8" s="55">
        <v>2</v>
      </c>
      <c r="C8" s="55"/>
    </row>
    <row r="9" s="49" customFormat="1" ht="20" customHeight="1" spans="1:3">
      <c r="A9" s="56" t="s">
        <v>622</v>
      </c>
      <c r="B9" s="55">
        <v>167</v>
      </c>
      <c r="C9" s="55"/>
    </row>
    <row r="10" s="49" customFormat="1" ht="20" customHeight="1" spans="1:3">
      <c r="A10" s="56" t="s">
        <v>623</v>
      </c>
      <c r="B10" s="55">
        <v>444</v>
      </c>
      <c r="C10" s="55"/>
    </row>
    <row r="11" s="49" customFormat="1" ht="20" customHeight="1" spans="1:3">
      <c r="A11" s="56" t="s">
        <v>543</v>
      </c>
      <c r="B11" s="55">
        <v>930</v>
      </c>
      <c r="C11" s="55"/>
    </row>
    <row r="12" s="49" customFormat="1" ht="20" customHeight="1" spans="1:3">
      <c r="A12" s="56" t="s">
        <v>624</v>
      </c>
      <c r="B12" s="55">
        <v>1976</v>
      </c>
      <c r="C12" s="55"/>
    </row>
  </sheetData>
  <mergeCells count="2">
    <mergeCell ref="A2:C2"/>
    <mergeCell ref="A3:B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B10" sqref="B10"/>
    </sheetView>
  </sheetViews>
  <sheetFormatPr defaultColWidth="9" defaultRowHeight="14.25" outlineLevelCol="2"/>
  <cols>
    <col min="1" max="1" width="50.625" style="1" customWidth="1"/>
    <col min="2" max="2" width="24.625" style="1" customWidth="1"/>
    <col min="3" max="3" width="21.625" style="1" customWidth="1"/>
    <col min="4" max="16384" width="9" style="1"/>
  </cols>
  <sheetData>
    <row r="1" s="1" customFormat="1" spans="1:1">
      <c r="A1" s="1" t="s">
        <v>625</v>
      </c>
    </row>
    <row r="2" ht="20.25" spans="1:3">
      <c r="A2" s="3" t="s">
        <v>626</v>
      </c>
      <c r="B2" s="3"/>
      <c r="C2" s="3"/>
    </row>
    <row r="3" spans="3:3">
      <c r="C3" s="10" t="s">
        <v>26</v>
      </c>
    </row>
    <row r="4" s="1" customFormat="1" ht="22" customHeight="1" spans="1:3">
      <c r="A4" s="4" t="s">
        <v>627</v>
      </c>
      <c r="B4" s="4" t="s">
        <v>28</v>
      </c>
      <c r="C4" s="4" t="s">
        <v>29</v>
      </c>
    </row>
    <row r="5" ht="20" customHeight="1" spans="1:3">
      <c r="A5" s="4" t="s">
        <v>508</v>
      </c>
      <c r="B5" s="47">
        <v>28</v>
      </c>
      <c r="C5" s="6"/>
    </row>
    <row r="6" s="46" customFormat="1" ht="20" customHeight="1" spans="1:3">
      <c r="A6" s="48" t="s">
        <v>628</v>
      </c>
      <c r="B6" s="47">
        <f>SUM(B7:B10)</f>
        <v>28</v>
      </c>
      <c r="C6" s="48"/>
    </row>
    <row r="7" ht="20" customHeight="1" spans="1:3">
      <c r="A7" s="6" t="s">
        <v>629</v>
      </c>
      <c r="B7" s="9">
        <v>7</v>
      </c>
      <c r="C7" s="6"/>
    </row>
    <row r="8" ht="20" customHeight="1" spans="1:3">
      <c r="A8" s="6" t="s">
        <v>630</v>
      </c>
      <c r="B8" s="9">
        <v>3</v>
      </c>
      <c r="C8" s="6"/>
    </row>
    <row r="9" s="46" customFormat="1" ht="20" customHeight="1" spans="1:3">
      <c r="A9" s="6" t="s">
        <v>631</v>
      </c>
      <c r="B9" s="9">
        <v>7</v>
      </c>
      <c r="C9" s="48"/>
    </row>
    <row r="10" ht="20" customHeight="1" spans="1:3">
      <c r="A10" s="6" t="s">
        <v>632</v>
      </c>
      <c r="B10" s="9">
        <v>11</v>
      </c>
      <c r="C10" s="6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workbookViewId="0">
      <selection activeCell="B8" sqref="B8"/>
    </sheetView>
  </sheetViews>
  <sheetFormatPr defaultColWidth="9" defaultRowHeight="14.25"/>
  <cols>
    <col min="1" max="1" width="46" style="15" customWidth="1"/>
    <col min="2" max="3" width="14.375" style="15" customWidth="1"/>
    <col min="4" max="4" width="17.75" style="15" customWidth="1"/>
    <col min="5" max="5" width="15.625" style="15" customWidth="1"/>
    <col min="6" max="16381" width="9" style="15"/>
    <col min="16382" max="16384" width="9" style="1"/>
  </cols>
  <sheetData>
    <row r="1" s="15" customFormat="1" spans="1:2">
      <c r="A1" s="15" t="s">
        <v>633</v>
      </c>
      <c r="B1" s="58"/>
    </row>
    <row r="2" s="57" customFormat="1" ht="18" customHeight="1" spans="1:5">
      <c r="A2" s="59" t="s">
        <v>634</v>
      </c>
      <c r="B2" s="59"/>
      <c r="C2" s="59"/>
      <c r="D2" s="59"/>
      <c r="E2" s="59"/>
    </row>
    <row r="3" s="15" customFormat="1" ht="18" customHeight="1" spans="5:5">
      <c r="E3" s="60" t="s">
        <v>26</v>
      </c>
    </row>
    <row r="4" s="15" customFormat="1" ht="23" customHeight="1" spans="1:16384">
      <c r="A4" s="61" t="s">
        <v>67</v>
      </c>
      <c r="B4" s="61" t="s">
        <v>71</v>
      </c>
      <c r="C4" s="61" t="s">
        <v>28</v>
      </c>
      <c r="D4" s="61" t="s">
        <v>568</v>
      </c>
      <c r="E4" s="61" t="s">
        <v>29</v>
      </c>
      <c r="XFB4" s="1"/>
      <c r="XFC4" s="1"/>
      <c r="XFD4" s="1"/>
    </row>
    <row r="5" s="15" customFormat="1" ht="23" customHeight="1" spans="1:5">
      <c r="A5" s="62" t="s">
        <v>635</v>
      </c>
      <c r="B5" s="61"/>
      <c r="C5" s="61"/>
      <c r="D5" s="61"/>
      <c r="E5" s="61"/>
    </row>
    <row r="6" s="15" customFormat="1" ht="23" customHeight="1" spans="1:5">
      <c r="A6" s="62" t="s">
        <v>636</v>
      </c>
      <c r="B6" s="61"/>
      <c r="C6" s="61"/>
      <c r="D6" s="61"/>
      <c r="E6" s="61"/>
    </row>
    <row r="7" s="15" customFormat="1" ht="23" customHeight="1" spans="1:5">
      <c r="A7" s="62" t="s">
        <v>637</v>
      </c>
      <c r="B7" s="61"/>
      <c r="C7" s="61"/>
      <c r="D7" s="61"/>
      <c r="E7" s="61"/>
    </row>
    <row r="8" s="15" customFormat="1" ht="23" customHeight="1" spans="1:5">
      <c r="A8" s="62" t="s">
        <v>638</v>
      </c>
      <c r="B8" s="61"/>
      <c r="C8" s="61"/>
      <c r="D8" s="61"/>
      <c r="E8" s="61"/>
    </row>
    <row r="9" s="15" customFormat="1" ht="23" customHeight="1" spans="1:5">
      <c r="A9" s="62" t="s">
        <v>639</v>
      </c>
      <c r="B9" s="61"/>
      <c r="C9" s="61"/>
      <c r="D9" s="61"/>
      <c r="E9" s="61"/>
    </row>
    <row r="10" s="15" customFormat="1" ht="23" customHeight="1" spans="1:5">
      <c r="A10" s="61" t="s">
        <v>640</v>
      </c>
      <c r="B10" s="61"/>
      <c r="C10" s="61"/>
      <c r="D10" s="61"/>
      <c r="E10" s="61"/>
    </row>
    <row r="11" s="15" customFormat="1" ht="23" customHeight="1" spans="1:5">
      <c r="A11" s="68" t="s">
        <v>577</v>
      </c>
      <c r="B11" s="63">
        <v>22</v>
      </c>
      <c r="C11" s="61"/>
      <c r="D11" s="61"/>
      <c r="E11" s="61"/>
    </row>
    <row r="12" s="15" customFormat="1" ht="21" customHeight="1" spans="1:5">
      <c r="A12" s="64" t="s">
        <v>641</v>
      </c>
      <c r="B12" s="63">
        <v>8</v>
      </c>
      <c r="C12" s="63"/>
      <c r="D12" s="66"/>
      <c r="E12" s="64"/>
    </row>
    <row r="13" s="15" customFormat="1" ht="21" customHeight="1" spans="1:5">
      <c r="A13" s="64" t="s">
        <v>642</v>
      </c>
      <c r="B13" s="63">
        <v>14</v>
      </c>
      <c r="C13" s="63"/>
      <c r="D13" s="66"/>
      <c r="E13" s="64"/>
    </row>
    <row r="14" s="15" customFormat="1" ht="21" customHeight="1" spans="1:5">
      <c r="A14" s="61" t="s">
        <v>643</v>
      </c>
      <c r="B14" s="65">
        <f>SUM(B12:B13)</f>
        <v>22</v>
      </c>
      <c r="C14" s="67"/>
      <c r="D14" s="66"/>
      <c r="E14" s="64"/>
    </row>
    <row r="15" s="15" customFormat="1" ht="20.1" customHeight="1"/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workbookViewId="0">
      <selection activeCell="D13" sqref="D13"/>
    </sheetView>
  </sheetViews>
  <sheetFormatPr defaultColWidth="9" defaultRowHeight="14.25"/>
  <cols>
    <col min="1" max="1" width="46" style="15" customWidth="1"/>
    <col min="2" max="3" width="14.375" style="15" customWidth="1"/>
    <col min="4" max="4" width="17.75" style="15" customWidth="1"/>
    <col min="5" max="5" width="15.625" style="15" customWidth="1"/>
    <col min="6" max="16381" width="9" style="15"/>
    <col min="16382" max="16384" width="9" style="1"/>
  </cols>
  <sheetData>
    <row r="1" s="15" customFormat="1" spans="1:2">
      <c r="A1" s="15" t="s">
        <v>644</v>
      </c>
      <c r="B1" s="58"/>
    </row>
    <row r="2" s="57" customFormat="1" ht="18" customHeight="1" spans="1:5">
      <c r="A2" s="59" t="s">
        <v>645</v>
      </c>
      <c r="B2" s="59"/>
      <c r="C2" s="59"/>
      <c r="D2" s="59"/>
      <c r="E2" s="59"/>
    </row>
    <row r="3" s="15" customFormat="1" ht="18" customHeight="1" spans="5:5">
      <c r="E3" s="60" t="s">
        <v>26</v>
      </c>
    </row>
    <row r="4" s="15" customFormat="1" ht="23" customHeight="1" spans="1:16384">
      <c r="A4" s="61" t="s">
        <v>99</v>
      </c>
      <c r="B4" s="61" t="s">
        <v>71</v>
      </c>
      <c r="C4" s="61" t="s">
        <v>28</v>
      </c>
      <c r="D4" s="61" t="s">
        <v>568</v>
      </c>
      <c r="E4" s="61" t="s">
        <v>29</v>
      </c>
      <c r="XFB4" s="1"/>
      <c r="XFC4" s="1"/>
      <c r="XFD4" s="1"/>
    </row>
    <row r="5" s="15" customFormat="1" ht="23" customHeight="1" spans="1:5">
      <c r="A5" s="62" t="s">
        <v>646</v>
      </c>
      <c r="B5" s="63">
        <v>22</v>
      </c>
      <c r="C5" s="61"/>
      <c r="D5" s="61"/>
      <c r="E5" s="61"/>
    </row>
    <row r="6" s="15" customFormat="1" ht="23" customHeight="1" spans="1:5">
      <c r="A6" s="64" t="s">
        <v>647</v>
      </c>
      <c r="B6" s="63">
        <v>22</v>
      </c>
      <c r="C6" s="61"/>
      <c r="D6" s="61"/>
      <c r="E6" s="61"/>
    </row>
    <row r="7" s="15" customFormat="1" ht="23" customHeight="1" spans="1:5">
      <c r="A7" s="62" t="s">
        <v>648</v>
      </c>
      <c r="B7" s="61"/>
      <c r="C7" s="61"/>
      <c r="D7" s="61"/>
      <c r="E7" s="61"/>
    </row>
    <row r="8" s="15" customFormat="1" ht="23" customHeight="1" spans="1:5">
      <c r="A8" s="62" t="s">
        <v>649</v>
      </c>
      <c r="B8" s="61"/>
      <c r="C8" s="61"/>
      <c r="D8" s="61"/>
      <c r="E8" s="61"/>
    </row>
    <row r="9" s="15" customFormat="1" ht="23" customHeight="1" spans="1:5">
      <c r="A9" s="62" t="s">
        <v>650</v>
      </c>
      <c r="B9" s="61"/>
      <c r="C9" s="61"/>
      <c r="D9" s="61"/>
      <c r="E9" s="61"/>
    </row>
    <row r="10" s="15" customFormat="1" ht="21" customHeight="1" spans="1:5">
      <c r="A10" s="61" t="s">
        <v>651</v>
      </c>
      <c r="B10" s="65">
        <v>22</v>
      </c>
      <c r="C10" s="63"/>
      <c r="D10" s="66"/>
      <c r="E10" s="64"/>
    </row>
    <row r="11" s="15" customFormat="1" ht="21" customHeight="1" spans="1:5">
      <c r="A11" s="64" t="s">
        <v>652</v>
      </c>
      <c r="B11" s="64"/>
      <c r="C11" s="63"/>
      <c r="D11" s="66"/>
      <c r="E11" s="64"/>
    </row>
    <row r="12" s="15" customFormat="1" ht="21" customHeight="1" spans="1:5">
      <c r="A12" s="64" t="s">
        <v>653</v>
      </c>
      <c r="B12" s="64"/>
      <c r="C12" s="63"/>
      <c r="D12" s="66"/>
      <c r="E12" s="64"/>
    </row>
    <row r="13" s="15" customFormat="1" ht="21" customHeight="1" spans="1:5">
      <c r="A13" s="64" t="s">
        <v>654</v>
      </c>
      <c r="B13" s="64"/>
      <c r="C13" s="63"/>
      <c r="D13" s="66"/>
      <c r="E13" s="64"/>
    </row>
    <row r="14" s="15" customFormat="1" ht="21" customHeight="1" spans="1:5">
      <c r="A14" s="61" t="s">
        <v>655</v>
      </c>
      <c r="B14" s="65">
        <v>22</v>
      </c>
      <c r="C14" s="67"/>
      <c r="D14" s="66"/>
      <c r="E14" s="64"/>
    </row>
    <row r="15" s="15" customFormat="1" ht="20.1" customHeight="1"/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workbookViewId="0">
      <selection activeCell="C20" sqref="C20"/>
    </sheetView>
  </sheetViews>
  <sheetFormatPr defaultColWidth="8" defaultRowHeight="14.25" outlineLevelRow="5"/>
  <cols>
    <col min="1" max="1" width="40.5" style="49" customWidth="1"/>
    <col min="2" max="2" width="34.125" style="49" customWidth="1"/>
    <col min="3" max="3" width="27.5" style="49" customWidth="1"/>
    <col min="4" max="8" width="8" style="49" customWidth="1"/>
    <col min="9" max="16382" width="8" style="49"/>
    <col min="16383" max="16384" width="8" style="1"/>
  </cols>
  <sheetData>
    <row r="1" s="49" customFormat="1" ht="13.5" customHeight="1" spans="1:7">
      <c r="A1" s="50" t="s">
        <v>656</v>
      </c>
      <c r="B1" s="51"/>
      <c r="C1" s="51"/>
      <c r="D1" s="51"/>
      <c r="E1" s="51"/>
      <c r="F1" s="51"/>
      <c r="G1" s="51"/>
    </row>
    <row r="2" s="49" customFormat="1" ht="37.5" customHeight="1" spans="1:7">
      <c r="A2" s="52" t="s">
        <v>657</v>
      </c>
      <c r="B2" s="52"/>
      <c r="C2" s="52"/>
      <c r="D2" s="51"/>
      <c r="E2" s="51"/>
      <c r="F2" s="51"/>
      <c r="G2" s="51"/>
    </row>
    <row r="3" s="49" customFormat="1" ht="18.75" customHeight="1" spans="1:7">
      <c r="A3" s="50"/>
      <c r="B3" s="50"/>
      <c r="C3" s="53" t="s">
        <v>26</v>
      </c>
      <c r="D3" s="51"/>
      <c r="E3" s="51"/>
      <c r="F3" s="51"/>
      <c r="G3" s="51"/>
    </row>
    <row r="4" s="49" customFormat="1" ht="18.75" customHeight="1" spans="1:16384">
      <c r="A4" s="54" t="s">
        <v>507</v>
      </c>
      <c r="B4" s="54" t="s">
        <v>28</v>
      </c>
      <c r="C4" s="54" t="s">
        <v>29</v>
      </c>
      <c r="D4" s="51"/>
      <c r="E4" s="51"/>
      <c r="F4" s="51"/>
      <c r="G4" s="51"/>
      <c r="XFC4" s="1"/>
      <c r="XFD4" s="1"/>
    </row>
    <row r="5" s="49" customFormat="1" ht="16.5" customHeight="1" spans="1:7">
      <c r="A5" s="54" t="s">
        <v>508</v>
      </c>
      <c r="B5" s="55"/>
      <c r="C5" s="55"/>
      <c r="D5" s="51"/>
      <c r="E5" s="51"/>
      <c r="F5" s="51"/>
      <c r="G5" s="51"/>
    </row>
    <row r="6" s="49" customFormat="1" ht="16.5" customHeight="1" spans="1:7">
      <c r="A6" s="56"/>
      <c r="B6" s="55"/>
      <c r="C6" s="55"/>
      <c r="D6" s="51"/>
      <c r="E6" s="51"/>
      <c r="F6" s="51"/>
      <c r="G6" s="51"/>
    </row>
  </sheetData>
  <mergeCells count="2">
    <mergeCell ref="A2:C2"/>
    <mergeCell ref="A3:B3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D27" sqref="D27"/>
    </sheetView>
  </sheetViews>
  <sheetFormatPr defaultColWidth="9" defaultRowHeight="14.25" outlineLevelRow="5" outlineLevelCol="2"/>
  <cols>
    <col min="1" max="1" width="50.625" style="1" customWidth="1"/>
    <col min="2" max="2" width="24.625" style="1" customWidth="1"/>
    <col min="3" max="3" width="21.625" style="1" customWidth="1"/>
    <col min="4" max="16384" width="9" style="1"/>
  </cols>
  <sheetData>
    <row r="1" s="1" customFormat="1" spans="1:1">
      <c r="A1" s="1" t="s">
        <v>658</v>
      </c>
    </row>
    <row r="2" ht="20.25" spans="1:3">
      <c r="A2" s="3" t="s">
        <v>659</v>
      </c>
      <c r="B2" s="3"/>
      <c r="C2" s="3"/>
    </row>
    <row r="3" spans="3:3">
      <c r="C3" s="10" t="s">
        <v>26</v>
      </c>
    </row>
    <row r="4" s="46" customFormat="1" ht="20" customHeight="1" spans="1:3">
      <c r="A4" s="4" t="s">
        <v>627</v>
      </c>
      <c r="B4" s="4" t="s">
        <v>28</v>
      </c>
      <c r="C4" s="4" t="s">
        <v>29</v>
      </c>
    </row>
    <row r="5" ht="20" customHeight="1" spans="1:3">
      <c r="A5" s="4" t="s">
        <v>508</v>
      </c>
      <c r="B5" s="47"/>
      <c r="C5" s="6"/>
    </row>
    <row r="6" s="46" customFormat="1" ht="20" customHeight="1" spans="1:3">
      <c r="A6" s="48"/>
      <c r="B6" s="47"/>
      <c r="C6" s="48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view="pageBreakPreview" zoomScaleNormal="100" workbookViewId="0">
      <selection activeCell="A2" sqref="A2:C2"/>
    </sheetView>
  </sheetViews>
  <sheetFormatPr defaultColWidth="13.75" defaultRowHeight="24" customHeight="1" outlineLevelCol="2"/>
  <cols>
    <col min="1" max="1" width="53.75" style="69" customWidth="1"/>
    <col min="2" max="2" width="21.125" style="69" customWidth="1"/>
    <col min="3" max="3" width="21.5" style="69" customWidth="1"/>
    <col min="4" max="16375" width="13.75" style="69"/>
    <col min="16376" max="16384" width="13.75" style="1"/>
  </cols>
  <sheetData>
    <row r="1" s="69" customFormat="1" ht="18.75" customHeight="1" spans="1:3">
      <c r="A1" s="104" t="s">
        <v>24</v>
      </c>
      <c r="B1" s="104"/>
      <c r="C1" s="104"/>
    </row>
    <row r="2" s="69" customFormat="1" ht="27" customHeight="1" spans="1:3">
      <c r="A2" s="131" t="s">
        <v>25</v>
      </c>
      <c r="B2" s="131"/>
      <c r="C2" s="131"/>
    </row>
    <row r="3" s="69" customFormat="1" ht="18.75" customHeight="1" spans="1:3">
      <c r="A3" s="107" t="s">
        <v>26</v>
      </c>
      <c r="B3" s="107"/>
      <c r="C3" s="107"/>
    </row>
    <row r="4" s="69" customFormat="1" ht="18.75" customHeight="1" spans="1:3">
      <c r="A4" s="74" t="s">
        <v>27</v>
      </c>
      <c r="B4" s="74" t="s">
        <v>28</v>
      </c>
      <c r="C4" s="74" t="s">
        <v>29</v>
      </c>
    </row>
    <row r="5" s="69" customFormat="1" ht="18.75" customHeight="1" spans="1:3">
      <c r="A5" s="108" t="s">
        <v>30</v>
      </c>
      <c r="B5" s="136">
        <f>B6+B7+B39+B38</f>
        <v>171823</v>
      </c>
      <c r="C5" s="108"/>
    </row>
    <row r="6" s="69" customFormat="1" ht="18.75" customHeight="1" spans="1:3">
      <c r="A6" s="109" t="s">
        <v>31</v>
      </c>
      <c r="B6" s="77">
        <v>26398</v>
      </c>
      <c r="C6" s="129"/>
    </row>
    <row r="7" s="69" customFormat="1" ht="18.75" customHeight="1" spans="1:3">
      <c r="A7" s="76" t="s">
        <v>32</v>
      </c>
      <c r="B7" s="77">
        <f>B8+B13+B31</f>
        <v>113720</v>
      </c>
      <c r="C7" s="129"/>
    </row>
    <row r="8" s="69" customFormat="1" ht="18.75" customHeight="1" spans="1:3">
      <c r="A8" s="76" t="s">
        <v>33</v>
      </c>
      <c r="B8" s="77">
        <v>1444</v>
      </c>
      <c r="C8" s="129"/>
    </row>
    <row r="9" s="69" customFormat="1" ht="18.75" customHeight="1" spans="1:3">
      <c r="A9" s="76" t="s">
        <v>34</v>
      </c>
      <c r="B9" s="111">
        <v>31</v>
      </c>
      <c r="C9" s="129"/>
    </row>
    <row r="10" s="69" customFormat="1" ht="18.75" customHeight="1" spans="1:3">
      <c r="A10" s="76" t="s">
        <v>35</v>
      </c>
      <c r="B10" s="111">
        <v>201</v>
      </c>
      <c r="C10" s="129"/>
    </row>
    <row r="11" s="69" customFormat="1" ht="18.75" customHeight="1" spans="1:3">
      <c r="A11" s="76" t="s">
        <v>36</v>
      </c>
      <c r="B11" s="111">
        <v>218</v>
      </c>
      <c r="C11" s="129"/>
    </row>
    <row r="12" s="69" customFormat="1" ht="18.75" customHeight="1" spans="1:3">
      <c r="A12" s="76" t="s">
        <v>37</v>
      </c>
      <c r="B12" s="111">
        <v>994</v>
      </c>
      <c r="C12" s="129"/>
    </row>
    <row r="13" s="69" customFormat="1" ht="18.75" customHeight="1" spans="1:3">
      <c r="A13" s="76" t="s">
        <v>38</v>
      </c>
      <c r="B13" s="77">
        <v>111555</v>
      </c>
      <c r="C13" s="129"/>
    </row>
    <row r="14" s="69" customFormat="1" ht="18.75" customHeight="1" spans="1:3">
      <c r="A14" s="76" t="s">
        <v>39</v>
      </c>
      <c r="B14" s="111">
        <v>1379</v>
      </c>
      <c r="C14" s="129"/>
    </row>
    <row r="15" s="69" customFormat="1" ht="18.75" customHeight="1" spans="1:3">
      <c r="A15" s="76" t="s">
        <v>40</v>
      </c>
      <c r="B15" s="111">
        <v>59056</v>
      </c>
      <c r="C15" s="129"/>
    </row>
    <row r="16" s="69" customFormat="1" ht="18.75" customHeight="1" spans="1:3">
      <c r="A16" s="76" t="s">
        <v>41</v>
      </c>
      <c r="B16" s="111">
        <v>4152</v>
      </c>
      <c r="C16" s="129"/>
    </row>
    <row r="17" s="69" customFormat="1" ht="18.75" customHeight="1" spans="1:3">
      <c r="A17" s="76" t="s">
        <v>42</v>
      </c>
      <c r="B17" s="111">
        <v>623</v>
      </c>
      <c r="C17" s="129"/>
    </row>
    <row r="18" s="69" customFormat="1" ht="18.75" customHeight="1" spans="1:3">
      <c r="A18" s="76" t="s">
        <v>43</v>
      </c>
      <c r="B18" s="111">
        <v>4133</v>
      </c>
      <c r="C18" s="129"/>
    </row>
    <row r="19" s="69" customFormat="1" ht="18.75" customHeight="1" spans="1:3">
      <c r="A19" s="76" t="s">
        <v>44</v>
      </c>
      <c r="B19" s="111">
        <v>6846</v>
      </c>
      <c r="C19" s="129"/>
    </row>
    <row r="20" s="69" customFormat="1" ht="18.75" customHeight="1" spans="1:3">
      <c r="A20" s="76" t="s">
        <v>45</v>
      </c>
      <c r="B20" s="111">
        <v>1358</v>
      </c>
      <c r="C20" s="129"/>
    </row>
    <row r="21" s="69" customFormat="1" ht="18.75" customHeight="1" spans="1:3">
      <c r="A21" s="76" t="s">
        <v>46</v>
      </c>
      <c r="B21" s="111">
        <v>7106</v>
      </c>
      <c r="C21" s="129"/>
    </row>
    <row r="22" s="69" customFormat="1" ht="18.75" customHeight="1" spans="1:3">
      <c r="A22" s="76" t="s">
        <v>47</v>
      </c>
      <c r="B22" s="111">
        <v>748</v>
      </c>
      <c r="C22" s="129"/>
    </row>
    <row r="23" s="69" customFormat="1" ht="18.75" customHeight="1" spans="1:3">
      <c r="A23" s="76" t="s">
        <v>48</v>
      </c>
      <c r="B23" s="111">
        <v>2773</v>
      </c>
      <c r="C23" s="129"/>
    </row>
    <row r="24" s="69" customFormat="1" ht="18.75" customHeight="1" spans="1:3">
      <c r="A24" s="76" t="s">
        <v>49</v>
      </c>
      <c r="B24" s="111">
        <v>425</v>
      </c>
      <c r="C24" s="129"/>
    </row>
    <row r="25" s="69" customFormat="1" ht="18.75" customHeight="1" spans="1:3">
      <c r="A25" s="76" t="s">
        <v>50</v>
      </c>
      <c r="B25" s="111">
        <v>7267</v>
      </c>
      <c r="C25" s="129"/>
    </row>
    <row r="26" s="69" customFormat="1" ht="18.75" customHeight="1" spans="1:3">
      <c r="A26" s="76" t="s">
        <v>51</v>
      </c>
      <c r="B26" s="111">
        <v>1801</v>
      </c>
      <c r="C26" s="129"/>
    </row>
    <row r="27" s="69" customFormat="1" ht="18.75" customHeight="1" spans="1:3">
      <c r="A27" s="76" t="s">
        <v>52</v>
      </c>
      <c r="B27" s="111">
        <v>349</v>
      </c>
      <c r="C27" s="129"/>
    </row>
    <row r="28" s="69" customFormat="1" ht="18.75" customHeight="1" spans="1:3">
      <c r="A28" s="76" t="s">
        <v>53</v>
      </c>
      <c r="B28" s="111">
        <v>11619</v>
      </c>
      <c r="C28" s="129"/>
    </row>
    <row r="29" s="69" customFormat="1" ht="18.75" customHeight="1" spans="1:3">
      <c r="A29" s="76" t="s">
        <v>54</v>
      </c>
      <c r="B29" s="111">
        <v>1860</v>
      </c>
      <c r="C29" s="129"/>
    </row>
    <row r="30" s="69" customFormat="1" ht="18.75" customHeight="1" spans="1:3">
      <c r="A30" s="76" t="s">
        <v>55</v>
      </c>
      <c r="B30" s="111">
        <v>60</v>
      </c>
      <c r="C30" s="129"/>
    </row>
    <row r="31" s="69" customFormat="1" ht="18.75" customHeight="1" spans="1:3">
      <c r="A31" s="76" t="s">
        <v>56</v>
      </c>
      <c r="B31" s="77">
        <v>721</v>
      </c>
      <c r="C31" s="129"/>
    </row>
    <row r="32" s="69" customFormat="1" ht="18.75" customHeight="1" spans="1:3">
      <c r="A32" s="76" t="s">
        <v>57</v>
      </c>
      <c r="B32" s="111">
        <v>13</v>
      </c>
      <c r="C32" s="129"/>
    </row>
    <row r="33" s="69" customFormat="1" ht="18.75" customHeight="1" spans="1:3">
      <c r="A33" s="76" t="s">
        <v>58</v>
      </c>
      <c r="B33" s="111">
        <v>31</v>
      </c>
      <c r="C33" s="129"/>
    </row>
    <row r="34" s="69" customFormat="1" ht="18.75" customHeight="1" spans="1:3">
      <c r="A34" s="76" t="s">
        <v>59</v>
      </c>
      <c r="B34" s="111">
        <v>166</v>
      </c>
      <c r="C34" s="129"/>
    </row>
    <row r="35" s="69" customFormat="1" ht="18.75" customHeight="1" spans="1:3">
      <c r="A35" s="76" t="s">
        <v>60</v>
      </c>
      <c r="B35" s="111">
        <v>110</v>
      </c>
      <c r="C35" s="129"/>
    </row>
    <row r="36" s="69" customFormat="1" ht="18.75" customHeight="1" spans="1:3">
      <c r="A36" s="76" t="s">
        <v>61</v>
      </c>
      <c r="B36" s="111">
        <v>301</v>
      </c>
      <c r="C36" s="129"/>
    </row>
    <row r="37" s="69" customFormat="1" ht="18.75" customHeight="1" spans="1:3">
      <c r="A37" s="76" t="s">
        <v>62</v>
      </c>
      <c r="B37" s="111">
        <v>100</v>
      </c>
      <c r="C37" s="129"/>
    </row>
    <row r="38" s="69" customFormat="1" ht="18.75" customHeight="1" spans="1:3">
      <c r="A38" s="76" t="s">
        <v>63</v>
      </c>
      <c r="B38" s="111">
        <v>9234</v>
      </c>
      <c r="C38" s="129"/>
    </row>
    <row r="39" s="69" customFormat="1" ht="18.75" customHeight="1" spans="1:3">
      <c r="A39" s="109" t="s">
        <v>64</v>
      </c>
      <c r="B39" s="111">
        <v>22471</v>
      </c>
      <c r="C39" s="129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92" orientation="portrait"/>
  <headerFooter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H10" sqref="H10"/>
    </sheetView>
  </sheetViews>
  <sheetFormatPr defaultColWidth="9" defaultRowHeight="14.25" customHeight="1"/>
  <cols>
    <col min="1" max="1" width="47.125" style="13" customWidth="1"/>
    <col min="2" max="2" width="12.375" style="13" customWidth="1"/>
    <col min="3" max="3" width="10.125" style="13" customWidth="1"/>
    <col min="4" max="4" width="11.5" style="13" customWidth="1"/>
    <col min="5" max="5" width="10.625" style="13" customWidth="1"/>
    <col min="6" max="6" width="9.125" style="13" customWidth="1"/>
    <col min="7" max="7" width="8.25" style="13" customWidth="1"/>
    <col min="8" max="8" width="8" style="13" customWidth="1"/>
    <col min="9" max="9" width="10.5" style="13" customWidth="1"/>
    <col min="10" max="16384" width="9" style="13"/>
  </cols>
  <sheetData>
    <row r="1" s="13" customFormat="1" customHeight="1" spans="1:1">
      <c r="A1" s="15" t="s">
        <v>660</v>
      </c>
    </row>
    <row r="2" s="13" customFormat="1" ht="35.25" customHeight="1" spans="1:9">
      <c r="A2" s="16" t="s">
        <v>661</v>
      </c>
      <c r="B2" s="16"/>
      <c r="C2" s="17"/>
      <c r="D2" s="16"/>
      <c r="E2" s="16"/>
      <c r="F2" s="16"/>
      <c r="G2" s="16"/>
      <c r="H2" s="16"/>
      <c r="I2" s="16"/>
    </row>
    <row r="3" s="13" customFormat="1" ht="15" customHeight="1" spans="1:9">
      <c r="A3" s="18"/>
      <c r="B3" s="19"/>
      <c r="C3" s="20"/>
      <c r="D3" s="19"/>
      <c r="E3" s="19"/>
      <c r="F3" s="19"/>
      <c r="G3" s="19"/>
      <c r="H3" s="21"/>
      <c r="I3" s="35" t="s">
        <v>26</v>
      </c>
    </row>
    <row r="4" s="14" customFormat="1" ht="54" customHeight="1" spans="1:9">
      <c r="A4" s="22" t="s">
        <v>662</v>
      </c>
      <c r="B4" s="23" t="s">
        <v>508</v>
      </c>
      <c r="C4" s="24" t="s">
        <v>663</v>
      </c>
      <c r="D4" s="25" t="s">
        <v>664</v>
      </c>
      <c r="E4" s="22" t="s">
        <v>665</v>
      </c>
      <c r="F4" s="22" t="s">
        <v>666</v>
      </c>
      <c r="G4" s="22" t="s">
        <v>667</v>
      </c>
      <c r="H4" s="23" t="s">
        <v>668</v>
      </c>
      <c r="I4" s="24" t="s">
        <v>669</v>
      </c>
    </row>
    <row r="5" s="14" customFormat="1" ht="22" customHeight="1" spans="1:9">
      <c r="A5" s="39" t="s">
        <v>670</v>
      </c>
      <c r="B5" s="27">
        <f>SUM(C5:I5)</f>
        <v>14124</v>
      </c>
      <c r="C5" s="27">
        <v>10495</v>
      </c>
      <c r="D5" s="27">
        <v>2598</v>
      </c>
      <c r="E5" s="27">
        <v>1031</v>
      </c>
      <c r="F5" s="40"/>
      <c r="G5" s="40"/>
      <c r="H5" s="41"/>
      <c r="I5" s="44"/>
    </row>
    <row r="6" s="13" customFormat="1" ht="22.5" customHeight="1" spans="1:9">
      <c r="A6" s="39" t="s">
        <v>671</v>
      </c>
      <c r="B6" s="27">
        <v>18658</v>
      </c>
      <c r="C6" s="27">
        <v>3480</v>
      </c>
      <c r="D6" s="27">
        <v>14718</v>
      </c>
      <c r="E6" s="27">
        <v>460</v>
      </c>
      <c r="F6" s="32"/>
      <c r="G6" s="32">
        <v>0</v>
      </c>
      <c r="H6" s="28">
        <v>0</v>
      </c>
      <c r="I6" s="36">
        <v>0</v>
      </c>
    </row>
    <row r="7" s="13" customFormat="1" ht="22.5" customHeight="1" spans="1:9">
      <c r="A7" s="29" t="s">
        <v>672</v>
      </c>
      <c r="B7" s="27">
        <v>8031</v>
      </c>
      <c r="C7" s="27">
        <v>771</v>
      </c>
      <c r="D7" s="27">
        <v>7113</v>
      </c>
      <c r="E7" s="27">
        <v>147</v>
      </c>
      <c r="F7" s="32">
        <v>0</v>
      </c>
      <c r="G7" s="32">
        <v>0</v>
      </c>
      <c r="H7" s="28">
        <v>0</v>
      </c>
      <c r="I7" s="36">
        <v>0</v>
      </c>
    </row>
    <row r="8" s="13" customFormat="1" ht="22.5" customHeight="1" spans="1:9">
      <c r="A8" s="29" t="s">
        <v>673</v>
      </c>
      <c r="B8" s="27">
        <f>SUM(C8:I8)</f>
        <v>132</v>
      </c>
      <c r="C8" s="27">
        <v>58</v>
      </c>
      <c r="D8" s="27">
        <v>65</v>
      </c>
      <c r="E8" s="27">
        <v>9</v>
      </c>
      <c r="F8" s="32">
        <v>0</v>
      </c>
      <c r="G8" s="32">
        <v>0</v>
      </c>
      <c r="H8" s="28">
        <v>0</v>
      </c>
      <c r="I8" s="36">
        <v>0</v>
      </c>
    </row>
    <row r="9" s="13" customFormat="1" ht="22.5" customHeight="1" spans="1:9">
      <c r="A9" s="30" t="s">
        <v>674</v>
      </c>
      <c r="B9" s="27">
        <v>10280</v>
      </c>
      <c r="C9" s="27">
        <v>2526</v>
      </c>
      <c r="D9" s="27">
        <v>7450</v>
      </c>
      <c r="E9" s="27">
        <v>304</v>
      </c>
      <c r="F9" s="32">
        <v>0</v>
      </c>
      <c r="G9" s="32">
        <v>0</v>
      </c>
      <c r="H9" s="28">
        <v>0</v>
      </c>
      <c r="I9" s="37">
        <v>0</v>
      </c>
    </row>
    <row r="10" s="13" customFormat="1" ht="22.5" customHeight="1" spans="1:9">
      <c r="A10" s="30" t="s">
        <v>675</v>
      </c>
      <c r="B10" s="27">
        <f>SUM(C10:I10)</f>
        <v>98</v>
      </c>
      <c r="C10" s="27">
        <v>98</v>
      </c>
      <c r="D10" s="27"/>
      <c r="E10" s="27"/>
      <c r="F10" s="33" t="s">
        <v>676</v>
      </c>
      <c r="G10" s="33" t="s">
        <v>676</v>
      </c>
      <c r="H10" s="33" t="s">
        <v>676</v>
      </c>
      <c r="I10" s="38" t="s">
        <v>676</v>
      </c>
    </row>
    <row r="11" s="13" customFormat="1" ht="22.5" customHeight="1" spans="1:9">
      <c r="A11" s="30" t="s">
        <v>677</v>
      </c>
      <c r="B11" s="27">
        <f>SUM(C11:I11)</f>
        <v>26</v>
      </c>
      <c r="C11" s="27">
        <v>26</v>
      </c>
      <c r="D11" s="27"/>
      <c r="E11" s="27"/>
      <c r="F11" s="32">
        <v>0</v>
      </c>
      <c r="G11" s="32">
        <v>0</v>
      </c>
      <c r="H11" s="28">
        <v>0</v>
      </c>
      <c r="I11" s="37">
        <v>0</v>
      </c>
    </row>
    <row r="12" s="13" customFormat="1" ht="22.5" customHeight="1" spans="1:9">
      <c r="A12" s="30" t="s">
        <v>678</v>
      </c>
      <c r="B12" s="27">
        <f>SUM(C12:I12)</f>
        <v>91</v>
      </c>
      <c r="C12" s="27">
        <v>1</v>
      </c>
      <c r="D12" s="27">
        <v>90</v>
      </c>
      <c r="E12" s="27"/>
      <c r="F12" s="33" t="s">
        <v>676</v>
      </c>
      <c r="G12" s="33" t="s">
        <v>676</v>
      </c>
      <c r="H12" s="32">
        <v>0</v>
      </c>
      <c r="I12" s="33" t="s">
        <v>676</v>
      </c>
    </row>
    <row r="13" s="13" customFormat="1" ht="22.5" customHeight="1" spans="1:9">
      <c r="A13" s="30" t="s">
        <v>679</v>
      </c>
      <c r="B13" s="27"/>
      <c r="C13" s="27"/>
      <c r="D13" s="27"/>
      <c r="E13" s="27"/>
      <c r="F13" s="33" t="s">
        <v>676</v>
      </c>
      <c r="G13" s="33" t="s">
        <v>676</v>
      </c>
      <c r="H13" s="33" t="s">
        <v>676</v>
      </c>
      <c r="I13" s="33" t="s">
        <v>676</v>
      </c>
    </row>
    <row r="14" s="13" customFormat="1" ht="22.5" customHeight="1" spans="1:9">
      <c r="A14" s="30" t="s">
        <v>680</v>
      </c>
      <c r="B14" s="27"/>
      <c r="C14" s="27"/>
      <c r="D14" s="27"/>
      <c r="E14" s="27"/>
      <c r="F14" s="33" t="s">
        <v>676</v>
      </c>
      <c r="G14" s="33" t="s">
        <v>676</v>
      </c>
      <c r="H14" s="33" t="s">
        <v>676</v>
      </c>
      <c r="I14" s="38" t="s">
        <v>676</v>
      </c>
    </row>
    <row r="15" s="13" customFormat="1" ht="22.5" customHeight="1" spans="1:9">
      <c r="A15" s="34" t="s">
        <v>681</v>
      </c>
      <c r="B15" s="27">
        <f>B5+B6</f>
        <v>32782</v>
      </c>
      <c r="C15" s="27"/>
      <c r="D15" s="27"/>
      <c r="E15" s="27"/>
      <c r="F15" s="33"/>
      <c r="G15" s="33"/>
      <c r="H15" s="33"/>
      <c r="I15" s="38"/>
    </row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3" customFormat="1" ht="15" customHeight="1" spans="1:9">
      <c r="A22" s="42"/>
      <c r="B22" s="43"/>
      <c r="C22" s="42"/>
      <c r="D22" s="43"/>
      <c r="E22" s="43"/>
      <c r="F22" s="43"/>
      <c r="G22" s="43"/>
      <c r="H22" s="43"/>
      <c r="I22" s="45"/>
    </row>
  </sheetData>
  <mergeCells count="1">
    <mergeCell ref="A2:I2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F24" sqref="F24"/>
    </sheetView>
  </sheetViews>
  <sheetFormatPr defaultColWidth="9" defaultRowHeight="14.25"/>
  <cols>
    <col min="1" max="1" width="47.125" style="1" customWidth="1"/>
    <col min="2" max="3" width="10.375" style="1" customWidth="1"/>
    <col min="4" max="4" width="11.25" style="1" customWidth="1"/>
    <col min="5" max="6" width="9.125" style="1" customWidth="1"/>
    <col min="7" max="8" width="7" style="1" customWidth="1"/>
    <col min="9" max="9" width="11.5" style="1" customWidth="1"/>
    <col min="10" max="16384" width="9" style="1"/>
  </cols>
  <sheetData>
    <row r="1" s="13" customFormat="1" customHeight="1" spans="1:1">
      <c r="A1" s="15" t="s">
        <v>682</v>
      </c>
    </row>
    <row r="2" s="13" customFormat="1" ht="35.25" customHeight="1" spans="1:9">
      <c r="A2" s="16" t="s">
        <v>683</v>
      </c>
      <c r="B2" s="16"/>
      <c r="C2" s="17"/>
      <c r="D2" s="16"/>
      <c r="E2" s="16"/>
      <c r="F2" s="16"/>
      <c r="G2" s="16"/>
      <c r="H2" s="16"/>
      <c r="I2" s="16"/>
    </row>
    <row r="3" s="13" customFormat="1" ht="15" customHeight="1" spans="1:9">
      <c r="A3" s="18"/>
      <c r="B3" s="19"/>
      <c r="C3" s="20"/>
      <c r="D3" s="19"/>
      <c r="E3" s="19"/>
      <c r="F3" s="19"/>
      <c r="G3" s="19"/>
      <c r="H3" s="21"/>
      <c r="I3" s="35" t="s">
        <v>26</v>
      </c>
    </row>
    <row r="4" s="14" customFormat="1" ht="54" customHeight="1" spans="1:9">
      <c r="A4" s="22" t="s">
        <v>662</v>
      </c>
      <c r="B4" s="23" t="s">
        <v>508</v>
      </c>
      <c r="C4" s="24" t="s">
        <v>663</v>
      </c>
      <c r="D4" s="25" t="s">
        <v>664</v>
      </c>
      <c r="E4" s="22" t="s">
        <v>665</v>
      </c>
      <c r="F4" s="22" t="s">
        <v>666</v>
      </c>
      <c r="G4" s="22" t="s">
        <v>667</v>
      </c>
      <c r="H4" s="23" t="s">
        <v>668</v>
      </c>
      <c r="I4" s="24" t="s">
        <v>669</v>
      </c>
    </row>
    <row r="5" s="13" customFormat="1" ht="22.5" customHeight="1" spans="1:9">
      <c r="A5" s="26" t="s">
        <v>684</v>
      </c>
      <c r="B5" s="27">
        <v>19287</v>
      </c>
      <c r="C5" s="27">
        <v>2585</v>
      </c>
      <c r="D5" s="27">
        <v>16415</v>
      </c>
      <c r="E5" s="27">
        <v>287</v>
      </c>
      <c r="F5" s="27"/>
      <c r="G5" s="27"/>
      <c r="H5" s="28">
        <v>0</v>
      </c>
      <c r="I5" s="36">
        <v>0</v>
      </c>
    </row>
    <row r="6" s="13" customFormat="1" ht="22.5" customHeight="1" spans="1:9">
      <c r="A6" s="29" t="s">
        <v>685</v>
      </c>
      <c r="B6" s="27">
        <v>19287</v>
      </c>
      <c r="C6" s="27">
        <v>2582</v>
      </c>
      <c r="D6" s="27">
        <v>16408</v>
      </c>
      <c r="E6" s="27">
        <v>286</v>
      </c>
      <c r="F6" s="27"/>
      <c r="G6" s="27"/>
      <c r="H6" s="28">
        <v>0</v>
      </c>
      <c r="I6" s="36">
        <v>0</v>
      </c>
    </row>
    <row r="7" s="13" customFormat="1" ht="22.5" customHeight="1" spans="1:9">
      <c r="A7" s="29" t="s">
        <v>686</v>
      </c>
      <c r="B7" s="27"/>
      <c r="C7" s="27"/>
      <c r="D7" s="27"/>
      <c r="E7" s="27"/>
      <c r="F7" s="27"/>
      <c r="G7" s="27"/>
      <c r="H7" s="28">
        <v>0</v>
      </c>
      <c r="I7" s="37">
        <v>0</v>
      </c>
    </row>
    <row r="8" s="13" customFormat="1" ht="22.5" customHeight="1" spans="1:9">
      <c r="A8" s="30" t="s">
        <v>687</v>
      </c>
      <c r="B8" s="27">
        <f>SUM(C8:I8)</f>
        <v>10</v>
      </c>
      <c r="C8" s="27">
        <v>3</v>
      </c>
      <c r="D8" s="27">
        <v>7</v>
      </c>
      <c r="E8" s="27"/>
      <c r="F8" s="31"/>
      <c r="G8" s="31"/>
      <c r="H8" s="32">
        <v>0</v>
      </c>
      <c r="I8" s="33" t="s">
        <v>676</v>
      </c>
    </row>
    <row r="9" s="13" customFormat="1" ht="22.5" customHeight="1" spans="1:9">
      <c r="A9" s="30" t="s">
        <v>688</v>
      </c>
      <c r="B9" s="27"/>
      <c r="C9" s="27"/>
      <c r="D9" s="27"/>
      <c r="E9" s="27"/>
      <c r="F9" s="31"/>
      <c r="G9" s="31"/>
      <c r="H9" s="33" t="s">
        <v>676</v>
      </c>
      <c r="I9" s="33" t="s">
        <v>676</v>
      </c>
    </row>
    <row r="10" s="13" customFormat="1" ht="22.5" customHeight="1" spans="1:9">
      <c r="A10" s="30" t="s">
        <v>689</v>
      </c>
      <c r="B10" s="27"/>
      <c r="C10" s="27"/>
      <c r="D10" s="27"/>
      <c r="E10" s="27"/>
      <c r="F10" s="31"/>
      <c r="G10" s="31"/>
      <c r="H10" s="33" t="s">
        <v>676</v>
      </c>
      <c r="I10" s="38" t="s">
        <v>676</v>
      </c>
    </row>
    <row r="11" s="13" customFormat="1" ht="22.5" customHeight="1" spans="1:9">
      <c r="A11" s="26" t="s">
        <v>690</v>
      </c>
      <c r="B11" s="27">
        <f>SUM(C11:I11)</f>
        <v>13495</v>
      </c>
      <c r="C11" s="27">
        <v>11390</v>
      </c>
      <c r="D11" s="27">
        <v>901</v>
      </c>
      <c r="E11" s="27">
        <v>1204</v>
      </c>
      <c r="F11" s="27"/>
      <c r="G11" s="27"/>
      <c r="H11" s="28">
        <v>0</v>
      </c>
      <c r="I11" s="36">
        <v>0</v>
      </c>
    </row>
    <row r="12" s="13" customFormat="1" ht="22.5" customHeight="1" spans="1:9">
      <c r="A12" s="34" t="s">
        <v>691</v>
      </c>
      <c r="B12" s="27">
        <f>B5+B11</f>
        <v>32782</v>
      </c>
      <c r="C12" s="27"/>
      <c r="D12" s="27"/>
      <c r="E12" s="27"/>
      <c r="F12" s="31"/>
      <c r="G12" s="31"/>
      <c r="H12" s="33"/>
      <c r="I12" s="38"/>
    </row>
  </sheetData>
  <mergeCells count="1">
    <mergeCell ref="A2:I2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10" sqref="B10"/>
    </sheetView>
  </sheetViews>
  <sheetFormatPr defaultColWidth="9" defaultRowHeight="14.25" outlineLevelCol="4"/>
  <cols>
    <col min="1" max="1" width="36.125" style="1" customWidth="1"/>
    <col min="2" max="4" width="24.625" style="1" customWidth="1"/>
    <col min="5" max="5" width="21.625" style="1" customWidth="1"/>
    <col min="6" max="16384" width="9" style="1"/>
  </cols>
  <sheetData>
    <row r="1" s="1" customFormat="1" spans="1:1">
      <c r="A1" s="1" t="s">
        <v>692</v>
      </c>
    </row>
    <row r="2" ht="20.25" spans="1:5">
      <c r="A2" s="3" t="s">
        <v>693</v>
      </c>
      <c r="B2" s="3"/>
      <c r="C2" s="3"/>
      <c r="D2" s="3"/>
      <c r="E2" s="3"/>
    </row>
    <row r="3" spans="5:5">
      <c r="E3" s="10" t="s">
        <v>26</v>
      </c>
    </row>
    <row r="4" s="1" customFormat="1" ht="20" customHeight="1" spans="1:5">
      <c r="A4" s="4" t="s">
        <v>627</v>
      </c>
      <c r="B4" s="4" t="s">
        <v>508</v>
      </c>
      <c r="C4" s="4" t="s">
        <v>694</v>
      </c>
      <c r="D4" s="4" t="s">
        <v>695</v>
      </c>
      <c r="E4" s="4" t="s">
        <v>29</v>
      </c>
    </row>
    <row r="5" s="1" customFormat="1" ht="20" customHeight="1" spans="1:5">
      <c r="A5" s="11" t="s">
        <v>696</v>
      </c>
      <c r="B5" s="9">
        <v>139356</v>
      </c>
      <c r="C5" s="9">
        <v>83696</v>
      </c>
      <c r="D5" s="9">
        <v>55660</v>
      </c>
      <c r="E5" s="6"/>
    </row>
    <row r="6" s="1" customFormat="1" ht="20" customHeight="1" spans="1:5">
      <c r="A6" s="11" t="s">
        <v>697</v>
      </c>
      <c r="B6" s="9">
        <v>139356</v>
      </c>
      <c r="C6" s="9">
        <v>83696</v>
      </c>
      <c r="D6" s="9">
        <v>55660</v>
      </c>
      <c r="E6" s="6"/>
    </row>
    <row r="7" s="1" customFormat="1" ht="20" customHeight="1" spans="1:5">
      <c r="A7" s="11" t="s">
        <v>698</v>
      </c>
      <c r="B7" s="9">
        <v>8</v>
      </c>
      <c r="C7" s="9">
        <v>7</v>
      </c>
      <c r="D7" s="9">
        <v>13</v>
      </c>
      <c r="E7" s="6"/>
    </row>
    <row r="8" s="1" customFormat="1" ht="20" customHeight="1" spans="1:5">
      <c r="A8" s="11" t="s">
        <v>699</v>
      </c>
      <c r="B8" s="9">
        <v>5304</v>
      </c>
      <c r="C8" s="9">
        <v>5304</v>
      </c>
      <c r="D8" s="9"/>
      <c r="E8" s="6"/>
    </row>
    <row r="9" s="1" customFormat="1" ht="20" customHeight="1" spans="1:5">
      <c r="A9" s="11" t="s">
        <v>700</v>
      </c>
      <c r="B9" s="9">
        <f>C9+D9</f>
        <v>3874</v>
      </c>
      <c r="C9" s="9">
        <v>2346</v>
      </c>
      <c r="D9" s="9">
        <v>1528</v>
      </c>
      <c r="E9" s="6"/>
    </row>
    <row r="10" s="1" customFormat="1" ht="20" customHeight="1" spans="1:5">
      <c r="A10" s="11" t="s">
        <v>701</v>
      </c>
      <c r="B10" s="9">
        <v>100</v>
      </c>
      <c r="C10" s="9">
        <v>100</v>
      </c>
      <c r="D10" s="9">
        <v>100</v>
      </c>
      <c r="E10" s="6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4" sqref="A4:C4"/>
    </sheetView>
  </sheetViews>
  <sheetFormatPr defaultColWidth="9" defaultRowHeight="14.25" outlineLevelCol="2"/>
  <cols>
    <col min="1" max="1" width="45.875" style="1" customWidth="1"/>
    <col min="2" max="2" width="26.125" style="1" customWidth="1"/>
    <col min="3" max="3" width="26" style="1" customWidth="1"/>
    <col min="4" max="16384" width="9" style="1"/>
  </cols>
  <sheetData>
    <row r="1" s="1" customFormat="1" spans="1:1">
      <c r="A1" s="1" t="s">
        <v>702</v>
      </c>
    </row>
    <row r="2" ht="20.25" spans="1:3">
      <c r="A2" s="3" t="s">
        <v>703</v>
      </c>
      <c r="B2" s="3"/>
      <c r="C2" s="3"/>
    </row>
    <row r="3" spans="3:3">
      <c r="C3" s="10" t="s">
        <v>26</v>
      </c>
    </row>
    <row r="4" s="1" customFormat="1" ht="20" customHeight="1" spans="1:3">
      <c r="A4" s="4" t="s">
        <v>627</v>
      </c>
      <c r="B4" s="4" t="s">
        <v>704</v>
      </c>
      <c r="C4" s="4" t="s">
        <v>29</v>
      </c>
    </row>
    <row r="5" s="1" customFormat="1" ht="20" customHeight="1" spans="1:3">
      <c r="A5" s="11" t="s">
        <v>705</v>
      </c>
      <c r="B5" s="12">
        <v>18000</v>
      </c>
      <c r="C5" s="6"/>
    </row>
    <row r="6" s="1" customFormat="1" ht="20" customHeight="1" spans="1:3">
      <c r="A6" s="11" t="s">
        <v>706</v>
      </c>
      <c r="B6" s="12">
        <v>18000</v>
      </c>
      <c r="C6" s="6"/>
    </row>
    <row r="7" s="1" customFormat="1" ht="20" customHeight="1" spans="1:3">
      <c r="A7" s="11" t="s">
        <v>707</v>
      </c>
      <c r="B7" s="12">
        <v>18000</v>
      </c>
      <c r="C7" s="6"/>
    </row>
    <row r="8" s="1" customFormat="1" ht="20" customHeight="1" spans="1:3">
      <c r="A8" s="11" t="s">
        <v>708</v>
      </c>
      <c r="B8" s="12">
        <v>20</v>
      </c>
      <c r="C8" s="6"/>
    </row>
    <row r="9" s="1" customFormat="1" ht="20" customHeight="1" spans="1:3">
      <c r="A9" s="11" t="s">
        <v>709</v>
      </c>
      <c r="B9" s="12">
        <v>3.26</v>
      </c>
      <c r="C9" s="6"/>
    </row>
    <row r="10" s="1" customFormat="1" ht="20" customHeight="1" spans="1:3">
      <c r="A10" s="11" t="s">
        <v>710</v>
      </c>
      <c r="B10" s="12">
        <v>583</v>
      </c>
      <c r="C10" s="6"/>
    </row>
    <row r="11" s="1" customFormat="1" ht="20" customHeight="1" spans="1:3">
      <c r="A11" s="11" t="s">
        <v>711</v>
      </c>
      <c r="B11" s="12"/>
      <c r="C11" s="6"/>
    </row>
    <row r="12" s="1" customFormat="1" ht="20" customHeight="1" spans="1:3">
      <c r="A12" s="11" t="s">
        <v>712</v>
      </c>
      <c r="B12" s="12">
        <v>1528</v>
      </c>
      <c r="C12" s="6"/>
    </row>
    <row r="13" s="1" customFormat="1" ht="20" customHeight="1" spans="1:3">
      <c r="A13" s="11" t="s">
        <v>713</v>
      </c>
      <c r="B13" s="12">
        <v>1528</v>
      </c>
      <c r="C13" s="6"/>
    </row>
    <row r="14" s="1" customFormat="1" ht="20" customHeight="1" spans="1:3">
      <c r="A14" s="11" t="s">
        <v>714</v>
      </c>
      <c r="B14" s="12">
        <v>104</v>
      </c>
      <c r="C14" s="6"/>
    </row>
    <row r="15" s="1" customFormat="1" ht="20" customHeight="1" spans="1:3">
      <c r="A15" s="11" t="s">
        <v>715</v>
      </c>
      <c r="B15" s="12">
        <v>1424</v>
      </c>
      <c r="C15" s="6"/>
    </row>
    <row r="16" s="1" customFormat="1" ht="20" customHeight="1" spans="1:3">
      <c r="A16" s="11" t="s">
        <v>716</v>
      </c>
      <c r="B16" s="12"/>
      <c r="C16" s="6"/>
    </row>
    <row r="17" s="1" customFormat="1" ht="20" customHeight="1" spans="1:3">
      <c r="A17" s="11" t="s">
        <v>717</v>
      </c>
      <c r="B17" s="12"/>
      <c r="C17" s="6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selection activeCell="M6" sqref="M6"/>
    </sheetView>
  </sheetViews>
  <sheetFormatPr defaultColWidth="9" defaultRowHeight="14.25" outlineLevelRow="7"/>
  <cols>
    <col min="1" max="1" width="20.375" style="1" customWidth="1"/>
    <col min="2" max="2" width="55.625" style="1" customWidth="1"/>
    <col min="3" max="3" width="11.5" style="1" customWidth="1"/>
    <col min="4" max="4" width="9.75" style="1" customWidth="1"/>
    <col min="5" max="6" width="9" style="1"/>
    <col min="7" max="7" width="12.375" style="1" customWidth="1"/>
    <col min="8" max="8" width="10.375" style="1" customWidth="1"/>
    <col min="9" max="9" width="7.375" style="1" customWidth="1"/>
    <col min="10" max="10" width="10.375" style="1"/>
    <col min="11" max="12" width="9" style="1"/>
    <col min="13" max="13" width="11.5" style="1" customWidth="1"/>
    <col min="14" max="16384" width="9" style="1"/>
  </cols>
  <sheetData>
    <row r="1" s="1" customFormat="1" spans="1:1">
      <c r="A1" s="1" t="s">
        <v>718</v>
      </c>
    </row>
    <row r="2" s="1" customFormat="1" ht="20.25" spans="1:13">
      <c r="A2" s="3" t="s">
        <v>719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spans="13:13">
      <c r="M3" s="1" t="s">
        <v>26</v>
      </c>
    </row>
    <row r="4" s="1" customFormat="1" spans="1:13">
      <c r="A4" s="4" t="s">
        <v>720</v>
      </c>
      <c r="B4" s="4"/>
      <c r="C4" s="4"/>
      <c r="D4" s="4"/>
      <c r="E4" s="4"/>
      <c r="F4" s="4"/>
      <c r="G4" s="4"/>
      <c r="H4" s="4" t="s">
        <v>721</v>
      </c>
      <c r="I4" s="4"/>
      <c r="J4" s="4"/>
      <c r="K4" s="4"/>
      <c r="L4" s="4"/>
      <c r="M4" s="4"/>
    </row>
    <row r="5" s="2" customFormat="1" ht="85.5" spans="1:13">
      <c r="A5" s="4" t="s">
        <v>548</v>
      </c>
      <c r="B5" s="4" t="s">
        <v>722</v>
      </c>
      <c r="C5" s="4" t="s">
        <v>723</v>
      </c>
      <c r="D5" s="5" t="s">
        <v>724</v>
      </c>
      <c r="E5" s="5" t="s">
        <v>725</v>
      </c>
      <c r="F5" s="4" t="s">
        <v>726</v>
      </c>
      <c r="G5" s="5" t="s">
        <v>727</v>
      </c>
      <c r="H5" s="5" t="s">
        <v>728</v>
      </c>
      <c r="I5" s="5" t="s">
        <v>729</v>
      </c>
      <c r="J5" s="5" t="s">
        <v>730</v>
      </c>
      <c r="K5" s="5" t="s">
        <v>731</v>
      </c>
      <c r="L5" s="5" t="s">
        <v>732</v>
      </c>
      <c r="M5" s="5" t="s">
        <v>733</v>
      </c>
    </row>
    <row r="6" s="1" customFormat="1" ht="114" customHeight="1" spans="1:13">
      <c r="A6" s="6" t="s">
        <v>734</v>
      </c>
      <c r="B6" s="7" t="s">
        <v>735</v>
      </c>
      <c r="C6" s="6" t="s">
        <v>736</v>
      </c>
      <c r="D6" s="8" t="s">
        <v>737</v>
      </c>
      <c r="E6" s="6" t="s">
        <v>738</v>
      </c>
      <c r="F6" s="6">
        <v>2021</v>
      </c>
      <c r="G6" s="8" t="s">
        <v>739</v>
      </c>
      <c r="H6" s="9">
        <v>2074.4</v>
      </c>
      <c r="I6" s="9"/>
      <c r="J6" s="9">
        <v>1000</v>
      </c>
      <c r="K6" s="6"/>
      <c r="L6" s="6"/>
      <c r="M6" s="6"/>
    </row>
    <row r="7" s="1" customFormat="1" ht="99.75" spans="1:13">
      <c r="A7" s="6" t="s">
        <v>740</v>
      </c>
      <c r="B7" s="7" t="s">
        <v>741</v>
      </c>
      <c r="C7" s="8" t="s">
        <v>742</v>
      </c>
      <c r="D7" s="8" t="s">
        <v>743</v>
      </c>
      <c r="E7" s="6" t="s">
        <v>738</v>
      </c>
      <c r="F7" s="6">
        <v>2020</v>
      </c>
      <c r="G7" s="8" t="s">
        <v>744</v>
      </c>
      <c r="H7" s="9">
        <v>28900</v>
      </c>
      <c r="I7" s="9"/>
      <c r="J7" s="9">
        <v>7000</v>
      </c>
      <c r="K7" s="6"/>
      <c r="L7" s="6"/>
      <c r="M7" s="6"/>
    </row>
    <row r="8" s="1" customFormat="1" ht="79" customHeight="1" spans="1:13">
      <c r="A8" s="8" t="s">
        <v>745</v>
      </c>
      <c r="B8" s="8" t="s">
        <v>746</v>
      </c>
      <c r="C8" s="8" t="s">
        <v>747</v>
      </c>
      <c r="D8" s="8" t="s">
        <v>748</v>
      </c>
      <c r="E8" s="6" t="s">
        <v>738</v>
      </c>
      <c r="F8" s="6">
        <v>2020</v>
      </c>
      <c r="G8" s="8" t="s">
        <v>749</v>
      </c>
      <c r="H8" s="9">
        <v>52025.72</v>
      </c>
      <c r="I8" s="9"/>
      <c r="J8" s="9">
        <v>10000</v>
      </c>
      <c r="K8" s="6"/>
      <c r="L8" s="6"/>
      <c r="M8" s="6"/>
    </row>
  </sheetData>
  <mergeCells count="3">
    <mergeCell ref="A2:M2"/>
    <mergeCell ref="A4:G4"/>
    <mergeCell ref="H4:M4"/>
  </mergeCells>
  <pageMargins left="0.75" right="0.75" top="1" bottom="1" header="0.5" footer="0.5"/>
  <pageSetup paperSize="9" scale="7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view="pageBreakPreview" zoomScaleNormal="100" topLeftCell="A7" workbookViewId="0">
      <selection activeCell="F22" sqref="F22"/>
    </sheetView>
  </sheetViews>
  <sheetFormatPr defaultColWidth="13.75" defaultRowHeight="24" customHeight="1" outlineLevelCol="2"/>
  <cols>
    <col min="1" max="1" width="53.75" style="69" customWidth="1"/>
    <col min="2" max="2" width="21.125" style="69" customWidth="1"/>
    <col min="3" max="3" width="21.5" style="69" customWidth="1"/>
    <col min="4" max="16375" width="13.75" style="69"/>
    <col min="16376" max="16384" width="13.75" style="1"/>
  </cols>
  <sheetData>
    <row r="1" s="69" customFormat="1" ht="18.75" customHeight="1" spans="1:3">
      <c r="A1" s="104" t="s">
        <v>65</v>
      </c>
      <c r="B1" s="104"/>
      <c r="C1" s="104"/>
    </row>
    <row r="2" s="69" customFormat="1" ht="27" customHeight="1" spans="1:3">
      <c r="A2" s="131" t="s">
        <v>66</v>
      </c>
      <c r="B2" s="131"/>
      <c r="C2" s="131"/>
    </row>
    <row r="3" s="69" customFormat="1" ht="18.75" customHeight="1" spans="1:3">
      <c r="A3" s="107" t="s">
        <v>26</v>
      </c>
      <c r="B3" s="107"/>
      <c r="C3" s="107"/>
    </row>
    <row r="4" s="69" customFormat="1" ht="18.75" customHeight="1" spans="1:3">
      <c r="A4" s="74" t="s">
        <v>67</v>
      </c>
      <c r="B4" s="74" t="s">
        <v>28</v>
      </c>
      <c r="C4" s="74" t="s">
        <v>29</v>
      </c>
    </row>
    <row r="5" s="69" customFormat="1" ht="18.75" customHeight="1" spans="1:3">
      <c r="A5" s="123" t="s">
        <v>33</v>
      </c>
      <c r="B5" s="81">
        <v>1444</v>
      </c>
      <c r="C5" s="129"/>
    </row>
    <row r="6" s="69" customFormat="1" ht="18.75" customHeight="1" spans="1:3">
      <c r="A6" s="76" t="s">
        <v>34</v>
      </c>
      <c r="B6" s="111">
        <v>31</v>
      </c>
      <c r="C6" s="129"/>
    </row>
    <row r="7" s="69" customFormat="1" ht="18.75" customHeight="1" spans="1:3">
      <c r="A7" s="76" t="s">
        <v>35</v>
      </c>
      <c r="B7" s="111">
        <v>201</v>
      </c>
      <c r="C7" s="129"/>
    </row>
    <row r="8" s="69" customFormat="1" ht="18.75" customHeight="1" spans="1:3">
      <c r="A8" s="76" t="s">
        <v>36</v>
      </c>
      <c r="B8" s="111">
        <v>218</v>
      </c>
      <c r="C8" s="129"/>
    </row>
    <row r="9" s="69" customFormat="1" ht="18.75" customHeight="1" spans="1:3">
      <c r="A9" s="76" t="s">
        <v>37</v>
      </c>
      <c r="B9" s="111">
        <v>994</v>
      </c>
      <c r="C9" s="129"/>
    </row>
    <row r="10" s="69" customFormat="1" ht="18.75" customHeight="1" spans="1:3">
      <c r="A10" s="123" t="s">
        <v>38</v>
      </c>
      <c r="B10" s="81">
        <v>111555</v>
      </c>
      <c r="C10" s="129"/>
    </row>
    <row r="11" s="69" customFormat="1" ht="18.75" customHeight="1" spans="1:3">
      <c r="A11" s="76" t="s">
        <v>39</v>
      </c>
      <c r="B11" s="111">
        <v>1379</v>
      </c>
      <c r="C11" s="129"/>
    </row>
    <row r="12" s="69" customFormat="1" ht="18.75" customHeight="1" spans="1:3">
      <c r="A12" s="76" t="s">
        <v>40</v>
      </c>
      <c r="B12" s="111">
        <v>59056</v>
      </c>
      <c r="C12" s="129"/>
    </row>
    <row r="13" s="69" customFormat="1" ht="18.75" customHeight="1" spans="1:3">
      <c r="A13" s="76" t="s">
        <v>41</v>
      </c>
      <c r="B13" s="111">
        <v>4152</v>
      </c>
      <c r="C13" s="129"/>
    </row>
    <row r="14" s="69" customFormat="1" ht="18.75" customHeight="1" spans="1:3">
      <c r="A14" s="76" t="s">
        <v>42</v>
      </c>
      <c r="B14" s="111">
        <v>623</v>
      </c>
      <c r="C14" s="129"/>
    </row>
    <row r="15" s="69" customFormat="1" ht="18.75" customHeight="1" spans="1:3">
      <c r="A15" s="76" t="s">
        <v>43</v>
      </c>
      <c r="B15" s="111">
        <v>4133</v>
      </c>
      <c r="C15" s="129"/>
    </row>
    <row r="16" s="69" customFormat="1" ht="18.75" customHeight="1" spans="1:3">
      <c r="A16" s="76" t="s">
        <v>44</v>
      </c>
      <c r="B16" s="111">
        <v>6846</v>
      </c>
      <c r="C16" s="129"/>
    </row>
    <row r="17" s="69" customFormat="1" ht="18.75" customHeight="1" spans="1:3">
      <c r="A17" s="76" t="s">
        <v>45</v>
      </c>
      <c r="B17" s="111">
        <v>1358</v>
      </c>
      <c r="C17" s="129"/>
    </row>
    <row r="18" s="69" customFormat="1" ht="18.75" customHeight="1" spans="1:3">
      <c r="A18" s="76" t="s">
        <v>46</v>
      </c>
      <c r="B18" s="111">
        <v>7106</v>
      </c>
      <c r="C18" s="129"/>
    </row>
    <row r="19" s="69" customFormat="1" ht="18.75" customHeight="1" spans="1:3">
      <c r="A19" s="76" t="s">
        <v>47</v>
      </c>
      <c r="B19" s="111">
        <v>748</v>
      </c>
      <c r="C19" s="129"/>
    </row>
    <row r="20" s="69" customFormat="1" ht="18.75" customHeight="1" spans="1:3">
      <c r="A20" s="76" t="s">
        <v>48</v>
      </c>
      <c r="B20" s="111">
        <v>2773</v>
      </c>
      <c r="C20" s="129"/>
    </row>
    <row r="21" s="69" customFormat="1" ht="18.75" customHeight="1" spans="1:3">
      <c r="A21" s="76" t="s">
        <v>49</v>
      </c>
      <c r="B21" s="111">
        <v>425</v>
      </c>
      <c r="C21" s="129"/>
    </row>
    <row r="22" s="69" customFormat="1" ht="18.75" customHeight="1" spans="1:3">
      <c r="A22" s="76" t="s">
        <v>50</v>
      </c>
      <c r="B22" s="111">
        <v>7267</v>
      </c>
      <c r="C22" s="129"/>
    </row>
    <row r="23" s="69" customFormat="1" ht="18.75" customHeight="1" spans="1:3">
      <c r="A23" s="76" t="s">
        <v>51</v>
      </c>
      <c r="B23" s="111">
        <v>1801</v>
      </c>
      <c r="C23" s="129"/>
    </row>
    <row r="24" s="69" customFormat="1" ht="18.75" customHeight="1" spans="1:3">
      <c r="A24" s="76" t="s">
        <v>52</v>
      </c>
      <c r="B24" s="111">
        <v>349</v>
      </c>
      <c r="C24" s="129"/>
    </row>
    <row r="25" s="69" customFormat="1" ht="18.75" customHeight="1" spans="1:3">
      <c r="A25" s="76" t="s">
        <v>53</v>
      </c>
      <c r="B25" s="111">
        <v>11619</v>
      </c>
      <c r="C25" s="129"/>
    </row>
    <row r="26" s="69" customFormat="1" ht="18.75" customHeight="1" spans="1:3">
      <c r="A26" s="76" t="s">
        <v>54</v>
      </c>
      <c r="B26" s="111">
        <v>1860</v>
      </c>
      <c r="C26" s="129"/>
    </row>
    <row r="27" s="69" customFormat="1" ht="18.75" customHeight="1" spans="1:3">
      <c r="A27" s="76" t="s">
        <v>55</v>
      </c>
      <c r="B27" s="111">
        <v>60</v>
      </c>
      <c r="C27" s="129"/>
    </row>
    <row r="28" s="69" customFormat="1" ht="18.75" customHeight="1" spans="1:3">
      <c r="A28" s="123" t="s">
        <v>56</v>
      </c>
      <c r="B28" s="81">
        <v>721</v>
      </c>
      <c r="C28" s="129"/>
    </row>
    <row r="29" s="69" customFormat="1" ht="18.75" customHeight="1" spans="1:3">
      <c r="A29" s="76" t="s">
        <v>57</v>
      </c>
      <c r="B29" s="111">
        <v>13</v>
      </c>
      <c r="C29" s="129"/>
    </row>
    <row r="30" s="69" customFormat="1" ht="18.75" customHeight="1" spans="1:3">
      <c r="A30" s="76" t="s">
        <v>58</v>
      </c>
      <c r="B30" s="111">
        <v>31</v>
      </c>
      <c r="C30" s="129"/>
    </row>
    <row r="31" s="69" customFormat="1" ht="18.75" customHeight="1" spans="1:3">
      <c r="A31" s="76" t="s">
        <v>59</v>
      </c>
      <c r="B31" s="111">
        <v>166</v>
      </c>
      <c r="C31" s="129"/>
    </row>
    <row r="32" s="69" customFormat="1" ht="18.75" customHeight="1" spans="1:3">
      <c r="A32" s="76" t="s">
        <v>60</v>
      </c>
      <c r="B32" s="111">
        <v>110</v>
      </c>
      <c r="C32" s="129"/>
    </row>
    <row r="33" s="69" customFormat="1" ht="18.75" customHeight="1" spans="1:3">
      <c r="A33" s="76" t="s">
        <v>61</v>
      </c>
      <c r="B33" s="111">
        <v>301</v>
      </c>
      <c r="C33" s="129"/>
    </row>
    <row r="34" s="69" customFormat="1" ht="18.75" customHeight="1" spans="1:3">
      <c r="A34" s="76" t="s">
        <v>62</v>
      </c>
      <c r="B34" s="111">
        <v>100</v>
      </c>
      <c r="C34" s="129"/>
    </row>
    <row r="35" s="69" customFormat="1" customHeight="1" spans="1:3">
      <c r="A35" s="132" t="s">
        <v>68</v>
      </c>
      <c r="B35" s="133">
        <f>B5+B10+B28</f>
        <v>113720</v>
      </c>
      <c r="C35" s="134"/>
    </row>
    <row r="36" s="69" customFormat="1" customHeight="1" spans="1:3">
      <c r="A36" s="135"/>
      <c r="B36" s="135"/>
      <c r="C36" s="135"/>
    </row>
    <row r="37" s="69" customFormat="1" customHeight="1" spans="1:3">
      <c r="A37" s="135"/>
      <c r="B37" s="135"/>
      <c r="C37" s="135"/>
    </row>
    <row r="38" s="69" customFormat="1" customHeight="1" spans="1:3">
      <c r="A38" s="135"/>
      <c r="B38" s="135"/>
      <c r="C38" s="135"/>
    </row>
    <row r="39" s="69" customFormat="1" customHeight="1" spans="1:3">
      <c r="A39" s="135"/>
      <c r="B39" s="135"/>
      <c r="C39" s="135"/>
    </row>
    <row r="40" s="69" customFormat="1" customHeight="1" spans="1:3">
      <c r="A40" s="135"/>
      <c r="B40" s="135"/>
      <c r="C40" s="135"/>
    </row>
    <row r="41" s="69" customFormat="1" customHeight="1" spans="1:3">
      <c r="A41" s="135"/>
      <c r="B41" s="135"/>
      <c r="C41" s="135"/>
    </row>
    <row r="42" s="69" customFormat="1" customHeight="1" spans="1:3">
      <c r="A42" s="135"/>
      <c r="B42" s="135"/>
      <c r="C42" s="135"/>
    </row>
    <row r="43" s="69" customFormat="1" customHeight="1" spans="1:3">
      <c r="A43" s="135"/>
      <c r="B43" s="135"/>
      <c r="C43" s="135"/>
    </row>
    <row r="44" s="69" customFormat="1" customHeight="1" spans="1:3">
      <c r="A44" s="135"/>
      <c r="B44" s="135"/>
      <c r="C44" s="135"/>
    </row>
    <row r="45" s="69" customFormat="1" customHeight="1" spans="1:3">
      <c r="A45" s="135"/>
      <c r="B45" s="135"/>
      <c r="C45" s="135"/>
    </row>
    <row r="46" s="69" customFormat="1" customHeight="1" spans="1:3">
      <c r="A46" s="135"/>
      <c r="B46" s="135"/>
      <c r="C46" s="135"/>
    </row>
    <row r="47" s="69" customFormat="1" customHeight="1" spans="1:3">
      <c r="A47" s="135"/>
      <c r="B47" s="135"/>
      <c r="C47" s="135"/>
    </row>
    <row r="48" s="69" customFormat="1" customHeight="1" spans="1:3">
      <c r="A48" s="135"/>
      <c r="B48" s="135"/>
      <c r="C48" s="135"/>
    </row>
    <row r="49" s="69" customFormat="1" customHeight="1" spans="1:3">
      <c r="A49" s="135"/>
      <c r="B49" s="135"/>
      <c r="C49" s="135"/>
    </row>
    <row r="50" s="69" customFormat="1" customHeight="1" spans="1:3">
      <c r="A50" s="135"/>
      <c r="B50" s="135"/>
      <c r="C50" s="135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9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opLeftCell="A10" workbookViewId="0">
      <selection activeCell="C31" sqref="C31"/>
    </sheetView>
  </sheetViews>
  <sheetFormatPr defaultColWidth="13.75" defaultRowHeight="24" customHeight="1" outlineLevelCol="4"/>
  <cols>
    <col min="1" max="1" width="36" style="69" customWidth="1"/>
    <col min="2" max="2" width="19.875" style="69" customWidth="1"/>
    <col min="3" max="3" width="19.375" style="69" customWidth="1"/>
    <col min="4" max="4" width="24" style="69" customWidth="1"/>
    <col min="5" max="5" width="17.625" style="69" customWidth="1"/>
    <col min="6" max="16381" width="13.75" style="69"/>
    <col min="16382" max="16384" width="13.75" style="1"/>
  </cols>
  <sheetData>
    <row r="1" ht="15" customHeight="1" spans="1:1">
      <c r="A1" s="69" t="s">
        <v>69</v>
      </c>
    </row>
    <row r="2" s="69" customFormat="1" ht="27" customHeight="1" spans="1:5">
      <c r="A2" s="71" t="s">
        <v>70</v>
      </c>
      <c r="B2" s="72"/>
      <c r="C2" s="72"/>
      <c r="D2" s="72"/>
      <c r="E2" s="72"/>
    </row>
    <row r="3" s="69" customFormat="1" ht="18.75" customHeight="1" spans="1:5">
      <c r="A3" s="73"/>
      <c r="B3" s="73"/>
      <c r="C3" s="73"/>
      <c r="D3" s="73"/>
      <c r="E3" s="127" t="s">
        <v>26</v>
      </c>
    </row>
    <row r="4" s="69" customFormat="1" ht="30" customHeight="1" spans="1:5">
      <c r="A4" s="74" t="s">
        <v>67</v>
      </c>
      <c r="B4" s="74" t="s">
        <v>71</v>
      </c>
      <c r="C4" s="74" t="s">
        <v>28</v>
      </c>
      <c r="D4" s="74" t="s">
        <v>72</v>
      </c>
      <c r="E4" s="128" t="s">
        <v>29</v>
      </c>
    </row>
    <row r="5" s="69" customFormat="1" ht="25" customHeight="1" spans="1:5">
      <c r="A5" s="76" t="s">
        <v>73</v>
      </c>
      <c r="B5" s="101">
        <v>12091</v>
      </c>
      <c r="C5" s="101">
        <v>12943</v>
      </c>
      <c r="D5" s="129">
        <v>107.046563559672</v>
      </c>
      <c r="E5" s="110"/>
    </row>
    <row r="6" s="69" customFormat="1" ht="25" customHeight="1" spans="1:5">
      <c r="A6" s="76" t="s">
        <v>74</v>
      </c>
      <c r="B6" s="101">
        <v>5220</v>
      </c>
      <c r="C6" s="101">
        <v>5500</v>
      </c>
      <c r="D6" s="129">
        <v>105.36398467433</v>
      </c>
      <c r="E6" s="110"/>
    </row>
    <row r="7" s="69" customFormat="1" ht="25" customHeight="1" spans="1:5">
      <c r="A7" s="76" t="s">
        <v>75</v>
      </c>
      <c r="B7" s="101">
        <v>2676</v>
      </c>
      <c r="C7" s="101">
        <v>2778</v>
      </c>
      <c r="D7" s="129">
        <v>103.811659192825</v>
      </c>
      <c r="E7" s="110"/>
    </row>
    <row r="8" s="69" customFormat="1" ht="25" customHeight="1" spans="1:5">
      <c r="A8" s="76" t="s">
        <v>76</v>
      </c>
      <c r="B8" s="101">
        <v>260</v>
      </c>
      <c r="C8" s="101">
        <v>280</v>
      </c>
      <c r="D8" s="129">
        <v>107.692307692308</v>
      </c>
      <c r="E8" s="110"/>
    </row>
    <row r="9" s="69" customFormat="1" ht="25" customHeight="1" spans="1:5">
      <c r="A9" s="76" t="s">
        <v>77</v>
      </c>
      <c r="B9" s="101">
        <v>1776</v>
      </c>
      <c r="C9" s="101">
        <v>1895</v>
      </c>
      <c r="D9" s="129">
        <v>106.70045045045</v>
      </c>
      <c r="E9" s="110"/>
    </row>
    <row r="10" s="69" customFormat="1" ht="25" customHeight="1" spans="1:5">
      <c r="A10" s="76" t="s">
        <v>78</v>
      </c>
      <c r="B10" s="101">
        <v>718</v>
      </c>
      <c r="C10" s="101">
        <v>1000</v>
      </c>
      <c r="D10" s="129">
        <v>139.275766016713</v>
      </c>
      <c r="E10" s="110"/>
    </row>
    <row r="11" s="69" customFormat="1" ht="25" customHeight="1" spans="1:5">
      <c r="A11" s="76" t="s">
        <v>79</v>
      </c>
      <c r="B11" s="101">
        <v>228</v>
      </c>
      <c r="C11" s="101">
        <v>240</v>
      </c>
      <c r="D11" s="129">
        <v>105.263157894737</v>
      </c>
      <c r="E11" s="110"/>
    </row>
    <row r="12" s="69" customFormat="1" ht="25" customHeight="1" spans="1:5">
      <c r="A12" s="76" t="s">
        <v>80</v>
      </c>
      <c r="B12" s="101">
        <v>174</v>
      </c>
      <c r="C12" s="101">
        <v>180</v>
      </c>
      <c r="D12" s="129">
        <v>103.448275862069</v>
      </c>
      <c r="E12" s="110"/>
    </row>
    <row r="13" s="69" customFormat="1" ht="25" customHeight="1" spans="1:5">
      <c r="A13" s="76" t="s">
        <v>81</v>
      </c>
      <c r="B13" s="101">
        <v>281</v>
      </c>
      <c r="C13" s="101">
        <v>280</v>
      </c>
      <c r="D13" s="129">
        <v>99.644128113879</v>
      </c>
      <c r="E13" s="110"/>
    </row>
    <row r="14" s="69" customFormat="1" ht="25" customHeight="1" spans="1:5">
      <c r="A14" s="76" t="s">
        <v>82</v>
      </c>
      <c r="B14" s="101">
        <v>10</v>
      </c>
      <c r="C14" s="101">
        <v>60</v>
      </c>
      <c r="D14" s="129">
        <v>600</v>
      </c>
      <c r="E14" s="110"/>
    </row>
    <row r="15" s="69" customFormat="1" ht="25" customHeight="1" spans="1:5">
      <c r="A15" s="76" t="s">
        <v>83</v>
      </c>
      <c r="B15" s="101">
        <v>208</v>
      </c>
      <c r="C15" s="101">
        <v>210</v>
      </c>
      <c r="D15" s="129">
        <v>100.961538461538</v>
      </c>
      <c r="E15" s="110"/>
    </row>
    <row r="16" s="69" customFormat="1" ht="25" customHeight="1" spans="1:5">
      <c r="A16" s="76" t="s">
        <v>84</v>
      </c>
      <c r="B16" s="101">
        <v>156</v>
      </c>
      <c r="C16" s="101">
        <v>160</v>
      </c>
      <c r="D16" s="129">
        <v>102.564102564103</v>
      </c>
      <c r="E16" s="110"/>
    </row>
    <row r="17" s="69" customFormat="1" ht="25" customHeight="1" spans="1:5">
      <c r="A17" s="76" t="s">
        <v>85</v>
      </c>
      <c r="B17" s="101">
        <v>275</v>
      </c>
      <c r="C17" s="101">
        <v>250</v>
      </c>
      <c r="D17" s="129">
        <v>90.9090909090909</v>
      </c>
      <c r="E17" s="110"/>
    </row>
    <row r="18" s="69" customFormat="1" ht="25" customHeight="1" spans="1:5">
      <c r="A18" s="76" t="s">
        <v>86</v>
      </c>
      <c r="B18" s="101">
        <v>90</v>
      </c>
      <c r="C18" s="101">
        <v>90</v>
      </c>
      <c r="D18" s="129">
        <v>100</v>
      </c>
      <c r="E18" s="110"/>
    </row>
    <row r="19" s="69" customFormat="1" ht="25" customHeight="1" spans="1:5">
      <c r="A19" s="76" t="s">
        <v>87</v>
      </c>
      <c r="B19" s="101">
        <v>19</v>
      </c>
      <c r="C19" s="101">
        <v>20</v>
      </c>
      <c r="D19" s="129">
        <v>105.263157894737</v>
      </c>
      <c r="E19" s="110"/>
    </row>
    <row r="20" s="69" customFormat="1" ht="25" customHeight="1" spans="1:5">
      <c r="A20" s="76" t="s">
        <v>88</v>
      </c>
      <c r="B20" s="101">
        <v>4716</v>
      </c>
      <c r="C20" s="101">
        <v>13455</v>
      </c>
      <c r="D20" s="129">
        <v>285.30534351145</v>
      </c>
      <c r="E20" s="110"/>
    </row>
    <row r="21" s="69" customFormat="1" ht="25" customHeight="1" spans="1:5">
      <c r="A21" s="76" t="s">
        <v>89</v>
      </c>
      <c r="B21" s="101">
        <v>1507</v>
      </c>
      <c r="C21" s="101">
        <v>1310</v>
      </c>
      <c r="D21" s="129">
        <v>86.9276708692767</v>
      </c>
      <c r="E21" s="110"/>
    </row>
    <row r="22" s="69" customFormat="1" ht="25" customHeight="1" spans="1:5">
      <c r="A22" s="76" t="s">
        <v>90</v>
      </c>
      <c r="B22" s="101">
        <v>802</v>
      </c>
      <c r="C22" s="101">
        <v>420</v>
      </c>
      <c r="D22" s="129">
        <v>52.3690773067332</v>
      </c>
      <c r="E22" s="110"/>
    </row>
    <row r="23" s="69" customFormat="1" ht="25" customHeight="1" spans="1:5">
      <c r="A23" s="76" t="s">
        <v>91</v>
      </c>
      <c r="B23" s="101">
        <v>1612</v>
      </c>
      <c r="C23" s="101">
        <v>2535</v>
      </c>
      <c r="D23" s="129">
        <v>157.258064516129</v>
      </c>
      <c r="E23" s="110"/>
    </row>
    <row r="24" s="69" customFormat="1" ht="25" customHeight="1" spans="1:5">
      <c r="A24" s="76" t="s">
        <v>92</v>
      </c>
      <c r="B24" s="101">
        <v>297</v>
      </c>
      <c r="C24" s="101">
        <v>8715</v>
      </c>
      <c r="D24" s="129">
        <v>2934.34343434343</v>
      </c>
      <c r="E24" s="130" t="s">
        <v>93</v>
      </c>
    </row>
    <row r="25" s="69" customFormat="1" ht="25" customHeight="1" spans="1:5">
      <c r="A25" s="76" t="s">
        <v>94</v>
      </c>
      <c r="B25" s="101">
        <v>98</v>
      </c>
      <c r="C25" s="101">
        <v>75</v>
      </c>
      <c r="D25" s="129">
        <v>76.530612244898</v>
      </c>
      <c r="E25" s="110"/>
    </row>
    <row r="26" s="69" customFormat="1" ht="25" customHeight="1" spans="1:5">
      <c r="A26" s="76" t="s">
        <v>95</v>
      </c>
      <c r="B26" s="101">
        <v>400</v>
      </c>
      <c r="C26" s="101">
        <v>400</v>
      </c>
      <c r="D26" s="129">
        <v>100</v>
      </c>
      <c r="E26" s="110"/>
    </row>
    <row r="27" s="69" customFormat="1" ht="25" customHeight="1" spans="1:5">
      <c r="A27" s="74" t="s">
        <v>96</v>
      </c>
      <c r="B27" s="101">
        <v>16807</v>
      </c>
      <c r="C27" s="101">
        <v>26398</v>
      </c>
      <c r="D27" s="129">
        <v>157.065508419111</v>
      </c>
      <c r="E27" s="110"/>
    </row>
  </sheetData>
  <mergeCells count="2">
    <mergeCell ref="A2:E2"/>
    <mergeCell ref="A3:D3"/>
  </mergeCells>
  <pageMargins left="0.7" right="0.7" top="0.75" bottom="0.75" header="0.3" footer="0.3"/>
  <pageSetup paperSize="9" scale="7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topLeftCell="A7" workbookViewId="0">
      <selection activeCell="B29" sqref="B29"/>
    </sheetView>
  </sheetViews>
  <sheetFormatPr defaultColWidth="13.75" defaultRowHeight="24" customHeight="1" outlineLevelCol="2"/>
  <cols>
    <col min="1" max="1" width="41.75" style="69" customWidth="1"/>
    <col min="2" max="2" width="28" style="69" customWidth="1"/>
    <col min="3" max="3" width="29.125" style="69" customWidth="1"/>
    <col min="4" max="16368" width="13.75" style="69"/>
    <col min="16369" max="16384" width="13.75" style="1"/>
  </cols>
  <sheetData>
    <row r="1" s="69" customFormat="1" ht="18.75" customHeight="1" spans="1:2">
      <c r="A1" s="120" t="s">
        <v>97</v>
      </c>
      <c r="B1" s="120"/>
    </row>
    <row r="2" s="69" customFormat="1" ht="18.75" customHeight="1" spans="1:3">
      <c r="A2" s="71" t="s">
        <v>98</v>
      </c>
      <c r="B2" s="72"/>
      <c r="C2" s="72"/>
    </row>
    <row r="3" s="69" customFormat="1" ht="18.75" customHeight="1" spans="1:3">
      <c r="A3" s="71"/>
      <c r="B3" s="72"/>
      <c r="C3" s="72"/>
    </row>
    <row r="4" s="69" customFormat="1" ht="18.75" customHeight="1" spans="1:3">
      <c r="A4" s="121"/>
      <c r="B4" s="122"/>
      <c r="C4" s="80" t="s">
        <v>26</v>
      </c>
    </row>
    <row r="5" s="93" customFormat="1" ht="26" customHeight="1" spans="1:3">
      <c r="A5" s="74" t="s">
        <v>99</v>
      </c>
      <c r="B5" s="74" t="s">
        <v>28</v>
      </c>
      <c r="C5" s="74" t="s">
        <v>29</v>
      </c>
    </row>
    <row r="6" s="69" customFormat="1" ht="18.75" customHeight="1" spans="1:3">
      <c r="A6" s="74" t="s">
        <v>100</v>
      </c>
      <c r="B6" s="101">
        <f>B7+B29+B31</f>
        <v>171823</v>
      </c>
      <c r="C6" s="78"/>
    </row>
    <row r="7" s="69" customFormat="1" ht="18.75" customHeight="1" spans="1:3">
      <c r="A7" s="123" t="s">
        <v>101</v>
      </c>
      <c r="B7" s="101">
        <v>170358</v>
      </c>
      <c r="C7" s="78"/>
    </row>
    <row r="8" s="69" customFormat="1" ht="18.75" customHeight="1" spans="1:3">
      <c r="A8" s="124" t="s">
        <v>102</v>
      </c>
      <c r="B8" s="101">
        <v>18779</v>
      </c>
      <c r="C8" s="78"/>
    </row>
    <row r="9" s="69" customFormat="1" ht="18.75" customHeight="1" spans="1:3">
      <c r="A9" s="124" t="s">
        <v>103</v>
      </c>
      <c r="B9" s="101">
        <v>5796</v>
      </c>
      <c r="C9" s="78"/>
    </row>
    <row r="10" s="69" customFormat="1" ht="18.75" customHeight="1" spans="1:3">
      <c r="A10" s="124" t="s">
        <v>104</v>
      </c>
      <c r="B10" s="101">
        <v>20189</v>
      </c>
      <c r="C10" s="78"/>
    </row>
    <row r="11" s="69" customFormat="1" ht="18.75" customHeight="1" spans="1:3">
      <c r="A11" s="124" t="s">
        <v>105</v>
      </c>
      <c r="B11" s="101">
        <v>99</v>
      </c>
      <c r="C11" s="78"/>
    </row>
    <row r="12" s="69" customFormat="1" ht="18.75" customHeight="1" spans="1:3">
      <c r="A12" s="124" t="s">
        <v>106</v>
      </c>
      <c r="B12" s="101">
        <v>3910</v>
      </c>
      <c r="C12" s="78"/>
    </row>
    <row r="13" s="69" customFormat="1" ht="18.75" customHeight="1" spans="1:3">
      <c r="A13" s="124" t="s">
        <v>107</v>
      </c>
      <c r="B13" s="101">
        <v>22535</v>
      </c>
      <c r="C13" s="78"/>
    </row>
    <row r="14" s="69" customFormat="1" ht="18.75" customHeight="1" spans="1:3">
      <c r="A14" s="124" t="s">
        <v>108</v>
      </c>
      <c r="B14" s="101">
        <v>12509</v>
      </c>
      <c r="C14" s="78"/>
    </row>
    <row r="15" s="69" customFormat="1" ht="18.75" customHeight="1" spans="1:3">
      <c r="A15" s="124" t="s">
        <v>109</v>
      </c>
      <c r="B15" s="101">
        <v>2480</v>
      </c>
      <c r="C15" s="78"/>
    </row>
    <row r="16" s="69" customFormat="1" ht="18.75" customHeight="1" spans="1:3">
      <c r="A16" s="124" t="s">
        <v>110</v>
      </c>
      <c r="B16" s="101">
        <v>3745</v>
      </c>
      <c r="C16" s="78"/>
    </row>
    <row r="17" s="69" customFormat="1" ht="18.75" customHeight="1" spans="1:3">
      <c r="A17" s="124" t="s">
        <v>111</v>
      </c>
      <c r="B17" s="101">
        <v>30792</v>
      </c>
      <c r="C17" s="78"/>
    </row>
    <row r="18" s="69" customFormat="1" ht="18.75" customHeight="1" spans="1:3">
      <c r="A18" s="124" t="s">
        <v>112</v>
      </c>
      <c r="B18" s="101">
        <v>6931</v>
      </c>
      <c r="C18" s="78"/>
    </row>
    <row r="19" s="69" customFormat="1" ht="18.75" customHeight="1" spans="1:3">
      <c r="A19" s="124" t="s">
        <v>113</v>
      </c>
      <c r="B19" s="101">
        <v>1026</v>
      </c>
      <c r="C19" s="78"/>
    </row>
    <row r="20" s="69" customFormat="1" ht="18.75" customHeight="1" spans="1:3">
      <c r="A20" s="124" t="s">
        <v>114</v>
      </c>
      <c r="B20" s="101">
        <v>667</v>
      </c>
      <c r="C20" s="78"/>
    </row>
    <row r="21" s="69" customFormat="1" ht="18.75" customHeight="1" spans="1:3">
      <c r="A21" s="124" t="s">
        <v>115</v>
      </c>
      <c r="B21" s="101">
        <v>5</v>
      </c>
      <c r="C21" s="78"/>
    </row>
    <row r="22" s="69" customFormat="1" ht="18.75" customHeight="1" spans="1:3">
      <c r="A22" s="124" t="s">
        <v>116</v>
      </c>
      <c r="B22" s="101">
        <v>3399</v>
      </c>
      <c r="C22" s="78"/>
    </row>
    <row r="23" s="69" customFormat="1" ht="18.75" customHeight="1" spans="1:3">
      <c r="A23" s="124" t="s">
        <v>117</v>
      </c>
      <c r="B23" s="101">
        <v>3812</v>
      </c>
      <c r="C23" s="78"/>
    </row>
    <row r="24" s="69" customFormat="1" ht="18.75" customHeight="1" spans="1:3">
      <c r="A24" s="124" t="s">
        <v>118</v>
      </c>
      <c r="B24" s="101">
        <v>111</v>
      </c>
      <c r="C24" s="78"/>
    </row>
    <row r="25" s="69" customFormat="1" ht="18.75" customHeight="1" spans="1:3">
      <c r="A25" s="124" t="s">
        <v>119</v>
      </c>
      <c r="B25" s="101">
        <v>2719</v>
      </c>
      <c r="C25" s="78"/>
    </row>
    <row r="26" s="69" customFormat="1" ht="18.75" customHeight="1" spans="1:3">
      <c r="A26" s="124" t="s">
        <v>120</v>
      </c>
      <c r="B26" s="101">
        <v>2000</v>
      </c>
      <c r="C26" s="78"/>
    </row>
    <row r="27" s="69" customFormat="1" ht="18.75" customHeight="1" spans="1:3">
      <c r="A27" s="124" t="s">
        <v>121</v>
      </c>
      <c r="B27" s="101">
        <v>26182</v>
      </c>
      <c r="C27" s="78"/>
    </row>
    <row r="28" s="69" customFormat="1" ht="18.75" customHeight="1" spans="1:3">
      <c r="A28" s="125" t="s">
        <v>122</v>
      </c>
      <c r="B28" s="101">
        <v>2672</v>
      </c>
      <c r="C28" s="78"/>
    </row>
    <row r="29" s="69" customFormat="1" ht="18.75" customHeight="1" spans="1:3">
      <c r="A29" s="123" t="s">
        <v>123</v>
      </c>
      <c r="B29" s="101">
        <v>1291</v>
      </c>
      <c r="C29" s="78"/>
    </row>
    <row r="30" s="69" customFormat="1" ht="18.75" customHeight="1" spans="1:3">
      <c r="A30" s="124" t="s">
        <v>124</v>
      </c>
      <c r="B30" s="101">
        <v>1291</v>
      </c>
      <c r="C30" s="78"/>
    </row>
    <row r="31" s="69" customFormat="1" ht="18.75" customHeight="1" spans="1:3">
      <c r="A31" s="126" t="s">
        <v>125</v>
      </c>
      <c r="B31" s="101">
        <v>174</v>
      </c>
      <c r="C31" s="78"/>
    </row>
    <row r="32" s="69" customFormat="1" ht="18.75" customHeight="1" spans="1:3">
      <c r="A32" s="124" t="s">
        <v>126</v>
      </c>
      <c r="B32" s="101">
        <v>174</v>
      </c>
      <c r="C32" s="78"/>
    </row>
  </sheetData>
  <mergeCells count="1">
    <mergeCell ref="A2:C3"/>
  </mergeCells>
  <pageMargins left="0.7" right="0.7" top="0.75" bottom="0.75" header="0.3" footer="0.3"/>
  <pageSetup paperSize="9" scale="90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13" workbookViewId="0">
      <selection activeCell="E9" sqref="E9"/>
    </sheetView>
  </sheetViews>
  <sheetFormatPr defaultColWidth="13.75" defaultRowHeight="24" customHeight="1"/>
  <cols>
    <col min="1" max="1" width="34.75" style="69" customWidth="1"/>
    <col min="2" max="7" width="15.625" style="69" customWidth="1"/>
    <col min="8" max="8" width="17.375" style="69" customWidth="1"/>
    <col min="9" max="9" width="17" style="69" customWidth="1"/>
    <col min="10" max="16383" width="13.75" style="69"/>
    <col min="16384" max="16384" width="13.75" style="1"/>
  </cols>
  <sheetData>
    <row r="1" s="69" customFormat="1" ht="18.75" customHeight="1" spans="1:9">
      <c r="A1" s="104" t="s">
        <v>127</v>
      </c>
      <c r="B1" s="104"/>
      <c r="C1" s="104"/>
      <c r="D1" s="104"/>
      <c r="E1" s="104"/>
      <c r="F1" s="104"/>
      <c r="G1" s="104"/>
      <c r="H1" s="104"/>
      <c r="I1" s="104"/>
    </row>
    <row r="2" s="69" customFormat="1" ht="22.5" customHeight="1" spans="1:9">
      <c r="A2" s="105" t="s">
        <v>128</v>
      </c>
      <c r="B2" s="106"/>
      <c r="C2" s="106"/>
      <c r="D2" s="106"/>
      <c r="E2" s="106"/>
      <c r="F2" s="106"/>
      <c r="G2" s="106"/>
      <c r="H2" s="106"/>
      <c r="I2" s="119"/>
    </row>
    <row r="3" s="69" customFormat="1" ht="18.75" customHeight="1" spans="1:9">
      <c r="A3" s="107" t="s">
        <v>26</v>
      </c>
      <c r="B3" s="107"/>
      <c r="C3" s="107"/>
      <c r="D3" s="107"/>
      <c r="E3" s="107"/>
      <c r="F3" s="107"/>
      <c r="G3" s="107"/>
      <c r="H3" s="107"/>
      <c r="I3" s="107"/>
    </row>
    <row r="4" s="69" customFormat="1" ht="18.75" customHeight="1" spans="1:9">
      <c r="A4" s="74" t="s">
        <v>99</v>
      </c>
      <c r="B4" s="74" t="s">
        <v>129</v>
      </c>
      <c r="C4" s="75" t="s">
        <v>130</v>
      </c>
      <c r="D4" s="75" t="s">
        <v>131</v>
      </c>
      <c r="E4" s="74" t="s">
        <v>28</v>
      </c>
      <c r="F4" s="75" t="s">
        <v>130</v>
      </c>
      <c r="G4" s="74" t="s">
        <v>131</v>
      </c>
      <c r="H4" s="75" t="s">
        <v>132</v>
      </c>
      <c r="I4" s="74" t="s">
        <v>29</v>
      </c>
    </row>
    <row r="5" s="69" customFormat="1" ht="18.75" customHeight="1" spans="1:9">
      <c r="A5" s="74"/>
      <c r="B5" s="74"/>
      <c r="C5" s="75"/>
      <c r="D5" s="75"/>
      <c r="E5" s="74"/>
      <c r="F5" s="75"/>
      <c r="G5" s="74"/>
      <c r="H5" s="75"/>
      <c r="I5" s="74"/>
    </row>
    <row r="6" s="69" customFormat="1" ht="18.75" customHeight="1" spans="1:9">
      <c r="A6" s="118" t="s">
        <v>133</v>
      </c>
      <c r="B6" s="101">
        <v>14719</v>
      </c>
      <c r="C6" s="101">
        <v>14681</v>
      </c>
      <c r="D6" s="101">
        <v>38</v>
      </c>
      <c r="E6" s="101">
        <v>18779</v>
      </c>
      <c r="F6" s="101">
        <v>18703</v>
      </c>
      <c r="G6" s="101">
        <v>76</v>
      </c>
      <c r="H6" s="101">
        <f>E6/B6</f>
        <v>1.27583395611115</v>
      </c>
      <c r="I6" s="101"/>
    </row>
    <row r="7" s="117" customFormat="1" ht="18.75" customHeight="1" spans="1:9">
      <c r="A7" s="118" t="s">
        <v>134</v>
      </c>
      <c r="B7" s="101"/>
      <c r="C7" s="101"/>
      <c r="D7" s="101"/>
      <c r="E7" s="101"/>
      <c r="F7" s="101"/>
      <c r="G7" s="101"/>
      <c r="H7" s="101"/>
      <c r="I7" s="101"/>
    </row>
    <row r="8" s="117" customFormat="1" ht="18.75" customHeight="1" spans="1:9">
      <c r="A8" s="118" t="s">
        <v>135</v>
      </c>
      <c r="B8" s="101"/>
      <c r="C8" s="101"/>
      <c r="D8" s="101"/>
      <c r="E8" s="101"/>
      <c r="F8" s="101"/>
      <c r="G8" s="101"/>
      <c r="H8" s="101"/>
      <c r="I8" s="101"/>
    </row>
    <row r="9" s="117" customFormat="1" ht="18.75" customHeight="1" spans="1:9">
      <c r="A9" s="118" t="s">
        <v>136</v>
      </c>
      <c r="B9" s="101">
        <v>3818</v>
      </c>
      <c r="C9" s="101">
        <v>3421</v>
      </c>
      <c r="D9" s="101">
        <v>397</v>
      </c>
      <c r="E9" s="101">
        <v>5796</v>
      </c>
      <c r="F9" s="101">
        <v>5477</v>
      </c>
      <c r="G9" s="101">
        <v>319</v>
      </c>
      <c r="H9" s="101">
        <f t="shared" ref="H7:H31" si="0">E9/B9</f>
        <v>1.51807228915663</v>
      </c>
      <c r="I9" s="101"/>
    </row>
    <row r="10" s="117" customFormat="1" ht="18.75" customHeight="1" spans="1:9">
      <c r="A10" s="118" t="s">
        <v>137</v>
      </c>
      <c r="B10" s="101">
        <v>19148</v>
      </c>
      <c r="C10" s="101">
        <v>17862</v>
      </c>
      <c r="D10" s="101">
        <v>1286</v>
      </c>
      <c r="E10" s="101">
        <v>20189</v>
      </c>
      <c r="F10" s="101">
        <v>18782</v>
      </c>
      <c r="G10" s="101">
        <v>1407</v>
      </c>
      <c r="H10" s="101">
        <f t="shared" si="0"/>
        <v>1.05436599122624</v>
      </c>
      <c r="I10" s="101"/>
    </row>
    <row r="11" s="117" customFormat="1" ht="18.75" customHeight="1" spans="1:9">
      <c r="A11" s="118" t="s">
        <v>138</v>
      </c>
      <c r="B11" s="101">
        <v>90</v>
      </c>
      <c r="C11" s="101">
        <v>74</v>
      </c>
      <c r="D11" s="101">
        <v>16</v>
      </c>
      <c r="E11" s="101">
        <v>99</v>
      </c>
      <c r="F11" s="101">
        <v>62</v>
      </c>
      <c r="G11" s="101">
        <v>37</v>
      </c>
      <c r="H11" s="101">
        <f t="shared" si="0"/>
        <v>1.1</v>
      </c>
      <c r="I11" s="101"/>
    </row>
    <row r="12" s="117" customFormat="1" ht="18.75" customHeight="1" spans="1:9">
      <c r="A12" s="118" t="s">
        <v>139</v>
      </c>
      <c r="B12" s="101">
        <v>3460</v>
      </c>
      <c r="C12" s="101">
        <v>3357</v>
      </c>
      <c r="D12" s="101">
        <v>103</v>
      </c>
      <c r="E12" s="101">
        <v>3910</v>
      </c>
      <c r="F12" s="101">
        <v>3713</v>
      </c>
      <c r="G12" s="101">
        <v>197</v>
      </c>
      <c r="H12" s="101">
        <f t="shared" si="0"/>
        <v>1.13005780346821</v>
      </c>
      <c r="I12" s="101"/>
    </row>
    <row r="13" s="117" customFormat="1" ht="18.75" customHeight="1" spans="1:9">
      <c r="A13" s="118" t="s">
        <v>140</v>
      </c>
      <c r="B13" s="101">
        <v>23508</v>
      </c>
      <c r="C13" s="101">
        <v>23166</v>
      </c>
      <c r="D13" s="101">
        <v>342</v>
      </c>
      <c r="E13" s="101">
        <v>22535</v>
      </c>
      <c r="F13" s="101">
        <v>22066</v>
      </c>
      <c r="G13" s="101">
        <v>469</v>
      </c>
      <c r="H13" s="101">
        <f t="shared" si="0"/>
        <v>0.958609834949804</v>
      </c>
      <c r="I13" s="101"/>
    </row>
    <row r="14" s="117" customFormat="1" ht="18.75" customHeight="1" spans="1:9">
      <c r="A14" s="118" t="s">
        <v>141</v>
      </c>
      <c r="B14" s="101">
        <v>15218</v>
      </c>
      <c r="C14" s="101">
        <v>14610</v>
      </c>
      <c r="D14" s="101">
        <v>608</v>
      </c>
      <c r="E14" s="101">
        <v>12509</v>
      </c>
      <c r="F14" s="101">
        <v>12055</v>
      </c>
      <c r="G14" s="101">
        <v>454</v>
      </c>
      <c r="H14" s="101">
        <f t="shared" si="0"/>
        <v>0.821987120515179</v>
      </c>
      <c r="I14" s="101"/>
    </row>
    <row r="15" s="117" customFormat="1" ht="18.75" customHeight="1" spans="1:9">
      <c r="A15" s="118" t="s">
        <v>142</v>
      </c>
      <c r="B15" s="101">
        <v>5810</v>
      </c>
      <c r="C15" s="101">
        <v>3631</v>
      </c>
      <c r="D15" s="101">
        <v>2179</v>
      </c>
      <c r="E15" s="101">
        <v>2480</v>
      </c>
      <c r="F15" s="101">
        <v>2480</v>
      </c>
      <c r="G15" s="101"/>
      <c r="H15" s="101">
        <f t="shared" si="0"/>
        <v>0.426850258175559</v>
      </c>
      <c r="I15" s="101"/>
    </row>
    <row r="16" s="117" customFormat="1" ht="18.75" customHeight="1" spans="1:9">
      <c r="A16" s="118" t="s">
        <v>143</v>
      </c>
      <c r="B16" s="101">
        <v>1955</v>
      </c>
      <c r="C16" s="101">
        <v>1955</v>
      </c>
      <c r="D16" s="101"/>
      <c r="E16" s="101">
        <v>3745</v>
      </c>
      <c r="F16" s="101">
        <v>3745</v>
      </c>
      <c r="G16" s="101"/>
      <c r="H16" s="101">
        <f t="shared" si="0"/>
        <v>1.9156010230179</v>
      </c>
      <c r="I16" s="101"/>
    </row>
    <row r="17" s="117" customFormat="1" ht="18.75" customHeight="1" spans="1:9">
      <c r="A17" s="118" t="s">
        <v>144</v>
      </c>
      <c r="B17" s="101">
        <v>23143</v>
      </c>
      <c r="C17" s="101">
        <v>19629</v>
      </c>
      <c r="D17" s="101">
        <v>3514</v>
      </c>
      <c r="E17" s="101">
        <v>30792</v>
      </c>
      <c r="F17" s="101">
        <v>28340</v>
      </c>
      <c r="G17" s="101">
        <v>2452</v>
      </c>
      <c r="H17" s="101">
        <f t="shared" si="0"/>
        <v>1.33051030549194</v>
      </c>
      <c r="I17" s="101"/>
    </row>
    <row r="18" s="117" customFormat="1" ht="18.75" customHeight="1" spans="1:9">
      <c r="A18" s="118" t="s">
        <v>145</v>
      </c>
      <c r="B18" s="101">
        <v>4642</v>
      </c>
      <c r="C18" s="101">
        <v>4619</v>
      </c>
      <c r="D18" s="101">
        <v>23</v>
      </c>
      <c r="E18" s="101">
        <v>6931</v>
      </c>
      <c r="F18" s="101">
        <v>5834</v>
      </c>
      <c r="G18" s="101">
        <v>1097</v>
      </c>
      <c r="H18" s="101">
        <f t="shared" si="0"/>
        <v>1.4931064196467</v>
      </c>
      <c r="I18" s="101"/>
    </row>
    <row r="19" s="117" customFormat="1" ht="18.75" customHeight="1" spans="1:9">
      <c r="A19" s="118" t="s">
        <v>146</v>
      </c>
      <c r="B19" s="101">
        <v>640</v>
      </c>
      <c r="C19" s="101">
        <v>640</v>
      </c>
      <c r="D19" s="101"/>
      <c r="E19" s="101">
        <v>1026</v>
      </c>
      <c r="F19" s="101">
        <v>986</v>
      </c>
      <c r="G19" s="101">
        <v>40</v>
      </c>
      <c r="H19" s="101">
        <f t="shared" si="0"/>
        <v>1.603125</v>
      </c>
      <c r="I19" s="101"/>
    </row>
    <row r="20" s="117" customFormat="1" ht="18.75" customHeight="1" spans="1:9">
      <c r="A20" s="118" t="s">
        <v>147</v>
      </c>
      <c r="B20" s="101">
        <v>146</v>
      </c>
      <c r="C20" s="101">
        <v>128</v>
      </c>
      <c r="D20" s="101">
        <v>18</v>
      </c>
      <c r="E20" s="101">
        <v>667</v>
      </c>
      <c r="F20" s="101">
        <v>262</v>
      </c>
      <c r="G20" s="101">
        <v>405</v>
      </c>
      <c r="H20" s="101">
        <f t="shared" si="0"/>
        <v>4.56849315068493</v>
      </c>
      <c r="I20" s="101"/>
    </row>
    <row r="21" s="117" customFormat="1" ht="18.75" customHeight="1" spans="1:9">
      <c r="A21" s="118" t="s">
        <v>148</v>
      </c>
      <c r="B21" s="101">
        <v>12</v>
      </c>
      <c r="C21" s="101">
        <v>12</v>
      </c>
      <c r="D21" s="101"/>
      <c r="E21" s="101">
        <v>5</v>
      </c>
      <c r="F21" s="101">
        <v>5</v>
      </c>
      <c r="G21" s="101"/>
      <c r="H21" s="101">
        <f t="shared" si="0"/>
        <v>0.416666666666667</v>
      </c>
      <c r="I21" s="101"/>
    </row>
    <row r="22" s="117" customFormat="1" ht="18.75" customHeight="1" spans="1:9">
      <c r="A22" s="118" t="s">
        <v>149</v>
      </c>
      <c r="B22" s="101"/>
      <c r="C22" s="101">
        <v>0</v>
      </c>
      <c r="D22" s="101"/>
      <c r="E22" s="101"/>
      <c r="F22" s="101">
        <v>0</v>
      </c>
      <c r="G22" s="101"/>
      <c r="H22" s="101"/>
      <c r="I22" s="101"/>
    </row>
    <row r="23" s="117" customFormat="1" ht="18.75" customHeight="1" spans="1:9">
      <c r="A23" s="118" t="s">
        <v>150</v>
      </c>
      <c r="B23" s="101">
        <v>4233</v>
      </c>
      <c r="C23" s="101">
        <v>3372</v>
      </c>
      <c r="D23" s="101">
        <v>861</v>
      </c>
      <c r="E23" s="101">
        <v>3399</v>
      </c>
      <c r="F23" s="101">
        <v>1157</v>
      </c>
      <c r="G23" s="101">
        <v>2242</v>
      </c>
      <c r="H23" s="101">
        <f t="shared" si="0"/>
        <v>0.80297661233168</v>
      </c>
      <c r="I23" s="101"/>
    </row>
    <row r="24" s="117" customFormat="1" ht="18.75" customHeight="1" spans="1:9">
      <c r="A24" s="118" t="s">
        <v>151</v>
      </c>
      <c r="B24" s="101">
        <v>3608</v>
      </c>
      <c r="C24" s="101">
        <v>3608</v>
      </c>
      <c r="D24" s="101"/>
      <c r="E24" s="101">
        <v>3812</v>
      </c>
      <c r="F24" s="101">
        <v>3812</v>
      </c>
      <c r="G24" s="101"/>
      <c r="H24" s="101">
        <f t="shared" si="0"/>
        <v>1.05654101995565</v>
      </c>
      <c r="I24" s="101"/>
    </row>
    <row r="25" s="117" customFormat="1" ht="18.75" customHeight="1" spans="1:9">
      <c r="A25" s="118" t="s">
        <v>152</v>
      </c>
      <c r="B25" s="101">
        <v>344</v>
      </c>
      <c r="C25" s="101">
        <v>344</v>
      </c>
      <c r="D25" s="101"/>
      <c r="E25" s="101">
        <v>111</v>
      </c>
      <c r="F25" s="101">
        <v>111</v>
      </c>
      <c r="G25" s="101"/>
      <c r="H25" s="101">
        <f t="shared" si="0"/>
        <v>0.322674418604651</v>
      </c>
      <c r="I25" s="101"/>
    </row>
    <row r="26" s="117" customFormat="1" ht="18.75" customHeight="1" spans="1:9">
      <c r="A26" s="118" t="s">
        <v>153</v>
      </c>
      <c r="B26" s="101">
        <v>8130</v>
      </c>
      <c r="C26" s="101">
        <v>1929</v>
      </c>
      <c r="D26" s="101">
        <v>6201</v>
      </c>
      <c r="E26" s="101">
        <v>2719</v>
      </c>
      <c r="F26" s="101">
        <v>2685</v>
      </c>
      <c r="G26" s="101">
        <v>34</v>
      </c>
      <c r="H26" s="101">
        <f t="shared" si="0"/>
        <v>0.334440344403444</v>
      </c>
      <c r="I26" s="101"/>
    </row>
    <row r="27" s="117" customFormat="1" ht="18.75" customHeight="1" spans="1:9">
      <c r="A27" s="118" t="s">
        <v>154</v>
      </c>
      <c r="B27" s="101">
        <v>3000</v>
      </c>
      <c r="C27" s="101">
        <v>3000</v>
      </c>
      <c r="D27" s="101"/>
      <c r="E27" s="101">
        <v>2000</v>
      </c>
      <c r="F27" s="101">
        <v>2000</v>
      </c>
      <c r="G27" s="101"/>
      <c r="H27" s="101">
        <f t="shared" si="0"/>
        <v>0.666666666666667</v>
      </c>
      <c r="I27" s="101"/>
    </row>
    <row r="28" s="117" customFormat="1" ht="18.75" customHeight="1" spans="1:9">
      <c r="A28" s="118" t="s">
        <v>155</v>
      </c>
      <c r="B28" s="101">
        <v>2346</v>
      </c>
      <c r="C28" s="101">
        <v>2346</v>
      </c>
      <c r="D28" s="101"/>
      <c r="E28" s="101">
        <v>2672</v>
      </c>
      <c r="F28" s="101">
        <v>2672</v>
      </c>
      <c r="G28" s="101"/>
      <c r="H28" s="101">
        <f t="shared" si="0"/>
        <v>1.13895993179881</v>
      </c>
      <c r="I28" s="101"/>
    </row>
    <row r="29" s="117" customFormat="1" ht="18.75" customHeight="1" spans="1:9">
      <c r="A29" s="118" t="s">
        <v>156</v>
      </c>
      <c r="B29" s="101"/>
      <c r="C29" s="101"/>
      <c r="D29" s="101"/>
      <c r="E29" s="101"/>
      <c r="F29" s="101"/>
      <c r="G29" s="101"/>
      <c r="H29" s="101"/>
      <c r="I29" s="101"/>
    </row>
    <row r="30" s="117" customFormat="1" ht="18.75" customHeight="1" spans="1:9">
      <c r="A30" s="118" t="s">
        <v>157</v>
      </c>
      <c r="B30" s="101">
        <v>8031</v>
      </c>
      <c r="C30" s="101">
        <v>8001</v>
      </c>
      <c r="D30" s="101">
        <v>30</v>
      </c>
      <c r="E30" s="101">
        <v>26182</v>
      </c>
      <c r="F30" s="101">
        <v>26177</v>
      </c>
      <c r="G30" s="101">
        <v>5</v>
      </c>
      <c r="H30" s="101">
        <f t="shared" si="0"/>
        <v>3.26011704644503</v>
      </c>
      <c r="I30" s="101"/>
    </row>
    <row r="31" s="117" customFormat="1" ht="18.75" customHeight="1" spans="1:9">
      <c r="A31" s="75" t="s">
        <v>158</v>
      </c>
      <c r="B31" s="101">
        <f t="shared" ref="B31:G31" si="1">SUM(B6:B30)</f>
        <v>146001</v>
      </c>
      <c r="C31" s="101">
        <f t="shared" si="1"/>
        <v>130385</v>
      </c>
      <c r="D31" s="101">
        <f t="shared" si="1"/>
        <v>15616</v>
      </c>
      <c r="E31" s="101">
        <f t="shared" si="1"/>
        <v>170358</v>
      </c>
      <c r="F31" s="101">
        <f t="shared" si="1"/>
        <v>161124</v>
      </c>
      <c r="G31" s="101">
        <f t="shared" si="1"/>
        <v>9234</v>
      </c>
      <c r="H31" s="101">
        <f t="shared" si="0"/>
        <v>1.16682762446833</v>
      </c>
      <c r="I31" s="101"/>
    </row>
  </sheetData>
  <mergeCells count="11"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8"/>
  <sheetViews>
    <sheetView topLeftCell="A399" workbookViewId="0">
      <selection activeCell="A130" sqref="$A130:$XFD130"/>
    </sheetView>
  </sheetViews>
  <sheetFormatPr defaultColWidth="13.75" defaultRowHeight="24" customHeight="1" outlineLevelCol="4"/>
  <cols>
    <col min="1" max="1" width="49.375" style="69" customWidth="1"/>
    <col min="2" max="3" width="14.75" style="69" customWidth="1"/>
    <col min="4" max="4" width="12.875" style="69" customWidth="1"/>
    <col min="5" max="16380" width="13.75" style="69"/>
    <col min="16381" max="16384" width="13.75" style="1"/>
  </cols>
  <sheetData>
    <row r="1" s="69" customFormat="1" ht="18.75" customHeight="1" spans="1:5">
      <c r="A1" s="104" t="s">
        <v>159</v>
      </c>
      <c r="B1" s="104"/>
      <c r="C1" s="104"/>
      <c r="D1" s="104"/>
      <c r="E1" s="104"/>
    </row>
    <row r="2" s="69" customFormat="1" ht="18.75" customHeight="1" spans="1:5">
      <c r="A2" s="105" t="s">
        <v>160</v>
      </c>
      <c r="B2" s="106"/>
      <c r="C2" s="106"/>
      <c r="D2" s="106"/>
      <c r="E2" s="106"/>
    </row>
    <row r="3" s="69" customFormat="1" ht="18.75" customHeight="1" spans="1:5">
      <c r="A3" s="107" t="s">
        <v>26</v>
      </c>
      <c r="B3" s="107"/>
      <c r="C3" s="107"/>
      <c r="D3" s="107"/>
      <c r="E3" s="107"/>
    </row>
    <row r="4" s="69" customFormat="1" ht="28.5" spans="1:5">
      <c r="A4" s="74" t="s">
        <v>99</v>
      </c>
      <c r="B4" s="74" t="s">
        <v>28</v>
      </c>
      <c r="C4" s="75" t="s">
        <v>130</v>
      </c>
      <c r="D4" s="75" t="s">
        <v>131</v>
      </c>
      <c r="E4" s="74" t="s">
        <v>29</v>
      </c>
    </row>
    <row r="5" s="69" customFormat="1" ht="21" customHeight="1" spans="1:5">
      <c r="A5" s="108" t="s">
        <v>158</v>
      </c>
      <c r="B5" s="77">
        <f>B6+B87+B110+B133+B142+B165+B234+B277+B293+B305+B352+B364+B374+B378+B381+B391+B396+B401+B420+B421+B424</f>
        <v>170358</v>
      </c>
      <c r="C5" s="77">
        <f>C6+C87+C110+C133+C142+C165+C234+C277+C293+C305+C352+C364+C374+C378+C381+C391+C396+C401+C420+C421+C424</f>
        <v>161124</v>
      </c>
      <c r="D5" s="77">
        <f>D6+D87+D110+D133+D142+D165+D234+D277+D293+D305+D352+D364+D374+D378+D381+D391+D396+D401+D420+D421+D424</f>
        <v>9234</v>
      </c>
      <c r="E5" s="108"/>
    </row>
    <row r="6" s="69" customFormat="1" ht="18.75" customHeight="1" spans="1:5">
      <c r="A6" s="109" t="s">
        <v>133</v>
      </c>
      <c r="B6" s="77">
        <v>18779</v>
      </c>
      <c r="C6" s="77">
        <v>18703</v>
      </c>
      <c r="D6" s="77">
        <v>76</v>
      </c>
      <c r="E6" s="110"/>
    </row>
    <row r="7" s="69" customFormat="1" ht="18.75" customHeight="1" spans="1:5">
      <c r="A7" s="76" t="s">
        <v>161</v>
      </c>
      <c r="B7" s="77">
        <v>1265</v>
      </c>
      <c r="C7" s="77">
        <v>1265</v>
      </c>
      <c r="D7" s="77"/>
      <c r="E7" s="110"/>
    </row>
    <row r="8" s="69" customFormat="1" ht="18.75" customHeight="1" spans="1:5">
      <c r="A8" s="76" t="s">
        <v>162</v>
      </c>
      <c r="B8" s="77">
        <v>285</v>
      </c>
      <c r="C8" s="77">
        <v>285</v>
      </c>
      <c r="D8" s="111"/>
      <c r="E8" s="112"/>
    </row>
    <row r="9" s="69" customFormat="1" ht="18.75" customHeight="1" spans="1:5">
      <c r="A9" s="76" t="s">
        <v>163</v>
      </c>
      <c r="B9" s="77">
        <v>45</v>
      </c>
      <c r="C9" s="77">
        <v>45</v>
      </c>
      <c r="D9" s="111"/>
      <c r="E9" s="112"/>
    </row>
    <row r="10" s="69" customFormat="1" ht="18.75" customHeight="1" spans="1:5">
      <c r="A10" s="76" t="s">
        <v>164</v>
      </c>
      <c r="B10" s="77">
        <v>40</v>
      </c>
      <c r="C10" s="77">
        <v>40</v>
      </c>
      <c r="D10" s="111"/>
      <c r="E10" s="112"/>
    </row>
    <row r="11" s="69" customFormat="1" ht="18.75" customHeight="1" spans="1:5">
      <c r="A11" s="76" t="s">
        <v>165</v>
      </c>
      <c r="B11" s="77">
        <v>82</v>
      </c>
      <c r="C11" s="77">
        <v>82</v>
      </c>
      <c r="D11" s="111"/>
      <c r="E11" s="112"/>
    </row>
    <row r="12" s="69" customFormat="1" ht="18.75" customHeight="1" spans="1:5">
      <c r="A12" s="76" t="s">
        <v>166</v>
      </c>
      <c r="B12" s="77">
        <v>80</v>
      </c>
      <c r="C12" s="77">
        <v>80</v>
      </c>
      <c r="D12" s="111"/>
      <c r="E12" s="112"/>
    </row>
    <row r="13" s="69" customFormat="1" ht="18.75" customHeight="1" spans="1:5">
      <c r="A13" s="76" t="s">
        <v>167</v>
      </c>
      <c r="B13" s="77">
        <v>733</v>
      </c>
      <c r="C13" s="77">
        <v>733</v>
      </c>
      <c r="D13" s="111"/>
      <c r="E13" s="112"/>
    </row>
    <row r="14" s="69" customFormat="1" ht="18.75" customHeight="1" spans="1:5">
      <c r="A14" s="76" t="s">
        <v>168</v>
      </c>
      <c r="B14" s="77">
        <v>267</v>
      </c>
      <c r="C14" s="77">
        <v>267</v>
      </c>
      <c r="D14" s="77"/>
      <c r="E14" s="110"/>
    </row>
    <row r="15" s="69" customFormat="1" ht="18.75" customHeight="1" spans="1:5">
      <c r="A15" s="76" t="s">
        <v>162</v>
      </c>
      <c r="B15" s="77">
        <v>245</v>
      </c>
      <c r="C15" s="77">
        <v>245</v>
      </c>
      <c r="D15" s="111"/>
      <c r="E15" s="112"/>
    </row>
    <row r="16" s="69" customFormat="1" ht="18.75" customHeight="1" spans="1:5">
      <c r="A16" s="76" t="s">
        <v>169</v>
      </c>
      <c r="B16" s="77">
        <v>15</v>
      </c>
      <c r="C16" s="77">
        <v>15</v>
      </c>
      <c r="D16" s="111"/>
      <c r="E16" s="112"/>
    </row>
    <row r="17" s="69" customFormat="1" ht="18.75" customHeight="1" spans="1:5">
      <c r="A17" s="76" t="s">
        <v>167</v>
      </c>
      <c r="B17" s="77">
        <v>7</v>
      </c>
      <c r="C17" s="77">
        <v>7</v>
      </c>
      <c r="D17" s="111"/>
      <c r="E17" s="112"/>
    </row>
    <row r="18" s="69" customFormat="1" ht="18.75" customHeight="1" spans="1:5">
      <c r="A18" s="76" t="s">
        <v>170</v>
      </c>
      <c r="B18" s="77">
        <v>6928</v>
      </c>
      <c r="C18" s="77">
        <v>6928</v>
      </c>
      <c r="D18" s="77"/>
      <c r="E18" s="110"/>
    </row>
    <row r="19" s="69" customFormat="1" ht="18.75" customHeight="1" spans="1:5">
      <c r="A19" s="76" t="s">
        <v>162</v>
      </c>
      <c r="B19" s="77">
        <v>2797</v>
      </c>
      <c r="C19" s="77">
        <v>2797</v>
      </c>
      <c r="D19" s="111"/>
      <c r="E19" s="112"/>
    </row>
    <row r="20" s="69" customFormat="1" ht="18.75" customHeight="1" spans="1:5">
      <c r="A20" s="76" t="s">
        <v>171</v>
      </c>
      <c r="B20" s="77">
        <v>239</v>
      </c>
      <c r="C20" s="77">
        <v>239</v>
      </c>
      <c r="D20" s="111"/>
      <c r="E20" s="112"/>
    </row>
    <row r="21" s="69" customFormat="1" ht="18.75" customHeight="1" spans="1:5">
      <c r="A21" s="76" t="s">
        <v>172</v>
      </c>
      <c r="B21" s="77">
        <v>82</v>
      </c>
      <c r="C21" s="77">
        <v>82</v>
      </c>
      <c r="D21" s="111"/>
      <c r="E21" s="112"/>
    </row>
    <row r="22" s="69" customFormat="1" ht="18.75" customHeight="1" spans="1:5">
      <c r="A22" s="76" t="s">
        <v>167</v>
      </c>
      <c r="B22" s="77">
        <v>3800</v>
      </c>
      <c r="C22" s="77">
        <v>3800</v>
      </c>
      <c r="D22" s="111"/>
      <c r="E22" s="112"/>
    </row>
    <row r="23" s="69" customFormat="1" ht="18.75" customHeight="1" spans="1:5">
      <c r="A23" s="76" t="s">
        <v>173</v>
      </c>
      <c r="B23" s="77">
        <v>10</v>
      </c>
      <c r="C23" s="77">
        <v>10</v>
      </c>
      <c r="D23" s="111"/>
      <c r="E23" s="112"/>
    </row>
    <row r="24" s="69" customFormat="1" ht="18.75" customHeight="1" spans="1:5">
      <c r="A24" s="76" t="s">
        <v>174</v>
      </c>
      <c r="B24" s="77">
        <v>1127</v>
      </c>
      <c r="C24" s="77">
        <v>1127</v>
      </c>
      <c r="D24" s="77"/>
      <c r="E24" s="110"/>
    </row>
    <row r="25" s="69" customFormat="1" ht="18.75" customHeight="1" spans="1:5">
      <c r="A25" s="76" t="s">
        <v>162</v>
      </c>
      <c r="B25" s="77">
        <v>166</v>
      </c>
      <c r="C25" s="77">
        <v>166</v>
      </c>
      <c r="D25" s="111"/>
      <c r="E25" s="112"/>
    </row>
    <row r="26" s="69" customFormat="1" ht="18.75" customHeight="1" spans="1:5">
      <c r="A26" s="76" t="s">
        <v>167</v>
      </c>
      <c r="B26" s="77">
        <v>255</v>
      </c>
      <c r="C26" s="77">
        <v>255</v>
      </c>
      <c r="D26" s="111"/>
      <c r="E26" s="112"/>
    </row>
    <row r="27" s="69" customFormat="1" ht="18.75" customHeight="1" spans="1:5">
      <c r="A27" s="76" t="s">
        <v>175</v>
      </c>
      <c r="B27" s="77">
        <v>706</v>
      </c>
      <c r="C27" s="77">
        <v>706</v>
      </c>
      <c r="D27" s="111"/>
      <c r="E27" s="112"/>
    </row>
    <row r="28" s="69" customFormat="1" ht="18.75" customHeight="1" spans="1:5">
      <c r="A28" s="76" t="s">
        <v>176</v>
      </c>
      <c r="B28" s="77">
        <v>216</v>
      </c>
      <c r="C28" s="77">
        <v>216</v>
      </c>
      <c r="D28" s="77"/>
      <c r="E28" s="110"/>
    </row>
    <row r="29" s="69" customFormat="1" ht="18.75" customHeight="1" spans="1:5">
      <c r="A29" s="76" t="s">
        <v>162</v>
      </c>
      <c r="B29" s="77">
        <v>106</v>
      </c>
      <c r="C29" s="77">
        <v>106</v>
      </c>
      <c r="D29" s="111"/>
      <c r="E29" s="112"/>
    </row>
    <row r="30" s="69" customFormat="1" ht="18.75" customHeight="1" spans="1:5">
      <c r="A30" s="76" t="s">
        <v>177</v>
      </c>
      <c r="B30" s="77">
        <v>17</v>
      </c>
      <c r="C30" s="77">
        <v>17</v>
      </c>
      <c r="D30" s="111"/>
      <c r="E30" s="112"/>
    </row>
    <row r="31" s="69" customFormat="1" ht="18.75" customHeight="1" spans="1:5">
      <c r="A31" s="76" t="s">
        <v>167</v>
      </c>
      <c r="B31" s="77">
        <v>93</v>
      </c>
      <c r="C31" s="77">
        <v>93</v>
      </c>
      <c r="D31" s="111"/>
      <c r="E31" s="112"/>
    </row>
    <row r="32" s="69" customFormat="1" ht="18.75" customHeight="1" spans="1:5">
      <c r="A32" s="76" t="s">
        <v>178</v>
      </c>
      <c r="B32" s="77">
        <v>1194</v>
      </c>
      <c r="C32" s="77">
        <v>1194</v>
      </c>
      <c r="D32" s="77"/>
      <c r="E32" s="110"/>
    </row>
    <row r="33" s="69" customFormat="1" ht="18.75" customHeight="1" spans="1:5">
      <c r="A33" s="76" t="s">
        <v>162</v>
      </c>
      <c r="B33" s="77">
        <v>115</v>
      </c>
      <c r="C33" s="77">
        <v>115</v>
      </c>
      <c r="D33" s="111"/>
      <c r="E33" s="112"/>
    </row>
    <row r="34" s="69" customFormat="1" ht="18.75" customHeight="1" spans="1:5">
      <c r="A34" s="76" t="s">
        <v>179</v>
      </c>
      <c r="B34" s="77">
        <v>26</v>
      </c>
      <c r="C34" s="77">
        <v>26</v>
      </c>
      <c r="D34" s="111"/>
      <c r="E34" s="112"/>
    </row>
    <row r="35" s="69" customFormat="1" ht="18.75" customHeight="1" spans="1:5">
      <c r="A35" s="76" t="s">
        <v>180</v>
      </c>
      <c r="B35" s="77">
        <v>58</v>
      </c>
      <c r="C35" s="77">
        <v>58</v>
      </c>
      <c r="D35" s="111"/>
      <c r="E35" s="112"/>
    </row>
    <row r="36" s="69" customFormat="1" ht="18.75" customHeight="1" spans="1:5">
      <c r="A36" s="76" t="s">
        <v>181</v>
      </c>
      <c r="B36" s="77">
        <v>261</v>
      </c>
      <c r="C36" s="77">
        <v>261</v>
      </c>
      <c r="D36" s="111"/>
      <c r="E36" s="112"/>
    </row>
    <row r="37" s="69" customFormat="1" ht="18.75" customHeight="1" spans="1:5">
      <c r="A37" s="76" t="s">
        <v>182</v>
      </c>
      <c r="B37" s="77">
        <v>50</v>
      </c>
      <c r="C37" s="77">
        <v>50</v>
      </c>
      <c r="D37" s="111"/>
      <c r="E37" s="112"/>
    </row>
    <row r="38" s="69" customFormat="1" ht="18.75" customHeight="1" spans="1:5">
      <c r="A38" s="76" t="s">
        <v>167</v>
      </c>
      <c r="B38" s="77">
        <v>684</v>
      </c>
      <c r="C38" s="77">
        <v>684</v>
      </c>
      <c r="D38" s="111"/>
      <c r="E38" s="112"/>
    </row>
    <row r="39" s="69" customFormat="1" ht="18.75" customHeight="1" spans="1:5">
      <c r="A39" s="76" t="s">
        <v>183</v>
      </c>
      <c r="B39" s="77">
        <v>580</v>
      </c>
      <c r="C39" s="77">
        <v>580</v>
      </c>
      <c r="D39" s="77"/>
      <c r="E39" s="110"/>
    </row>
    <row r="40" s="69" customFormat="1" ht="18.75" customHeight="1" spans="1:5">
      <c r="A40" s="76" t="s">
        <v>162</v>
      </c>
      <c r="B40" s="77">
        <v>580</v>
      </c>
      <c r="C40" s="77">
        <v>580</v>
      </c>
      <c r="D40" s="111"/>
      <c r="E40" s="112"/>
    </row>
    <row r="41" s="69" customFormat="1" ht="18.75" customHeight="1" spans="1:5">
      <c r="A41" s="76" t="s">
        <v>184</v>
      </c>
      <c r="B41" s="77">
        <v>376</v>
      </c>
      <c r="C41" s="77">
        <v>372</v>
      </c>
      <c r="D41" s="77">
        <v>4</v>
      </c>
      <c r="E41" s="110"/>
    </row>
    <row r="42" s="69" customFormat="1" ht="18.75" customHeight="1" spans="1:5">
      <c r="A42" s="76" t="s">
        <v>162</v>
      </c>
      <c r="B42" s="77">
        <v>121</v>
      </c>
      <c r="C42" s="77">
        <v>121</v>
      </c>
      <c r="D42" s="111"/>
      <c r="E42" s="112"/>
    </row>
    <row r="43" s="69" customFormat="1" ht="18.75" customHeight="1" spans="1:5">
      <c r="A43" s="76" t="s">
        <v>185</v>
      </c>
      <c r="B43" s="77">
        <v>5</v>
      </c>
      <c r="C43" s="77">
        <v>1</v>
      </c>
      <c r="D43" s="111">
        <v>4</v>
      </c>
      <c r="E43" s="112"/>
    </row>
    <row r="44" s="69" customFormat="1" ht="18.75" customHeight="1" spans="1:5">
      <c r="A44" s="76" t="s">
        <v>186</v>
      </c>
      <c r="B44" s="77">
        <v>110</v>
      </c>
      <c r="C44" s="77">
        <v>110</v>
      </c>
      <c r="D44" s="111"/>
      <c r="E44" s="112"/>
    </row>
    <row r="45" s="69" customFormat="1" ht="18.75" customHeight="1" spans="1:5">
      <c r="A45" s="76" t="s">
        <v>181</v>
      </c>
      <c r="B45" s="77">
        <v>28</v>
      </c>
      <c r="C45" s="77">
        <v>28</v>
      </c>
      <c r="D45" s="111"/>
      <c r="E45" s="112"/>
    </row>
    <row r="46" s="69" customFormat="1" ht="18.75" customHeight="1" spans="1:5">
      <c r="A46" s="76" t="s">
        <v>167</v>
      </c>
      <c r="B46" s="77">
        <v>112</v>
      </c>
      <c r="C46" s="77">
        <v>112</v>
      </c>
      <c r="D46" s="111"/>
      <c r="E46" s="112"/>
    </row>
    <row r="47" s="69" customFormat="1" ht="18.75" customHeight="1" spans="1:5">
      <c r="A47" s="76" t="s">
        <v>187</v>
      </c>
      <c r="B47" s="77">
        <v>889</v>
      </c>
      <c r="C47" s="77">
        <v>869</v>
      </c>
      <c r="D47" s="77">
        <v>20</v>
      </c>
      <c r="E47" s="110"/>
    </row>
    <row r="48" s="69" customFormat="1" ht="18.75" customHeight="1" spans="1:5">
      <c r="A48" s="76" t="s">
        <v>162</v>
      </c>
      <c r="B48" s="77">
        <v>658</v>
      </c>
      <c r="C48" s="77">
        <v>658</v>
      </c>
      <c r="D48" s="111"/>
      <c r="E48" s="112"/>
    </row>
    <row r="49" s="69" customFormat="1" ht="18.75" customHeight="1" spans="1:5">
      <c r="A49" s="76" t="s">
        <v>185</v>
      </c>
      <c r="B49" s="77">
        <v>20</v>
      </c>
      <c r="C49" s="77">
        <v>0</v>
      </c>
      <c r="D49" s="111">
        <v>20</v>
      </c>
      <c r="E49" s="112"/>
    </row>
    <row r="50" s="69" customFormat="1" ht="18.75" customHeight="1" spans="1:5">
      <c r="A50" s="76" t="s">
        <v>188</v>
      </c>
      <c r="B50" s="77">
        <v>85</v>
      </c>
      <c r="C50" s="77">
        <v>85</v>
      </c>
      <c r="D50" s="111"/>
      <c r="E50" s="112"/>
    </row>
    <row r="51" s="69" customFormat="1" ht="18.75" customHeight="1" spans="1:5">
      <c r="A51" s="76" t="s">
        <v>167</v>
      </c>
      <c r="B51" s="77">
        <v>126</v>
      </c>
      <c r="C51" s="77">
        <v>126</v>
      </c>
      <c r="D51" s="111"/>
      <c r="E51" s="112"/>
    </row>
    <row r="52" s="69" customFormat="1" ht="18.75" customHeight="1" spans="1:5">
      <c r="A52" s="76" t="s">
        <v>189</v>
      </c>
      <c r="B52" s="77">
        <v>107</v>
      </c>
      <c r="C52" s="77">
        <v>107</v>
      </c>
      <c r="D52" s="77"/>
      <c r="E52" s="110"/>
    </row>
    <row r="53" s="69" customFormat="1" ht="18.75" customHeight="1" spans="1:5">
      <c r="A53" s="76" t="s">
        <v>190</v>
      </c>
      <c r="B53" s="77">
        <v>107</v>
      </c>
      <c r="C53" s="77">
        <v>107</v>
      </c>
      <c r="D53" s="111"/>
      <c r="E53" s="112"/>
    </row>
    <row r="54" s="69" customFormat="1" ht="18.75" customHeight="1" spans="1:5">
      <c r="A54" s="76" t="s">
        <v>191</v>
      </c>
      <c r="B54" s="77">
        <v>69</v>
      </c>
      <c r="C54" s="77">
        <v>69</v>
      </c>
      <c r="D54" s="77"/>
      <c r="E54" s="110"/>
    </row>
    <row r="55" s="69" customFormat="1" ht="18.75" customHeight="1" spans="1:5">
      <c r="A55" s="76" t="s">
        <v>192</v>
      </c>
      <c r="B55" s="77">
        <v>69</v>
      </c>
      <c r="C55" s="77">
        <v>69</v>
      </c>
      <c r="D55" s="111"/>
      <c r="E55" s="112"/>
    </row>
    <row r="56" s="69" customFormat="1" ht="18.75" customHeight="1" spans="1:5">
      <c r="A56" s="76" t="s">
        <v>193</v>
      </c>
      <c r="B56" s="77">
        <v>50</v>
      </c>
      <c r="C56" s="77">
        <v>50</v>
      </c>
      <c r="D56" s="77"/>
      <c r="E56" s="110"/>
    </row>
    <row r="57" s="69" customFormat="1" ht="18.75" customHeight="1" spans="1:5">
      <c r="A57" s="76" t="s">
        <v>162</v>
      </c>
      <c r="B57" s="77">
        <v>50</v>
      </c>
      <c r="C57" s="77">
        <v>50</v>
      </c>
      <c r="D57" s="111"/>
      <c r="E57" s="112"/>
    </row>
    <row r="58" s="69" customFormat="1" ht="18.75" customHeight="1" spans="1:5">
      <c r="A58" s="76" t="s">
        <v>194</v>
      </c>
      <c r="B58" s="77">
        <v>207</v>
      </c>
      <c r="C58" s="77">
        <v>207</v>
      </c>
      <c r="D58" s="77"/>
      <c r="E58" s="110"/>
    </row>
    <row r="59" s="69" customFormat="1" ht="18.75" customHeight="1" spans="1:5">
      <c r="A59" s="76" t="s">
        <v>162</v>
      </c>
      <c r="B59" s="77">
        <v>205</v>
      </c>
      <c r="C59" s="77">
        <v>205</v>
      </c>
      <c r="D59" s="111"/>
      <c r="E59" s="112"/>
    </row>
    <row r="60" s="69" customFormat="1" ht="18.75" customHeight="1" spans="1:5">
      <c r="A60" s="76" t="s">
        <v>185</v>
      </c>
      <c r="B60" s="77">
        <v>2</v>
      </c>
      <c r="C60" s="77">
        <v>2</v>
      </c>
      <c r="D60" s="111"/>
      <c r="E60" s="112"/>
    </row>
    <row r="61" s="69" customFormat="1" ht="18.75" customHeight="1" spans="1:5">
      <c r="A61" s="76" t="s">
        <v>195</v>
      </c>
      <c r="B61" s="77">
        <v>904</v>
      </c>
      <c r="C61" s="77">
        <v>904</v>
      </c>
      <c r="D61" s="77"/>
      <c r="E61" s="110"/>
    </row>
    <row r="62" s="69" customFormat="1" ht="18.75" customHeight="1" spans="1:5">
      <c r="A62" s="76" t="s">
        <v>162</v>
      </c>
      <c r="B62" s="77">
        <v>817</v>
      </c>
      <c r="C62" s="77">
        <v>817</v>
      </c>
      <c r="D62" s="111"/>
      <c r="E62" s="112"/>
    </row>
    <row r="63" s="69" customFormat="1" ht="18.75" customHeight="1" spans="1:5">
      <c r="A63" s="76" t="s">
        <v>196</v>
      </c>
      <c r="B63" s="77">
        <v>40</v>
      </c>
      <c r="C63" s="77">
        <v>40</v>
      </c>
      <c r="D63" s="111"/>
      <c r="E63" s="112"/>
    </row>
    <row r="64" s="69" customFormat="1" ht="18.75" customHeight="1" spans="1:5">
      <c r="A64" s="76" t="s">
        <v>167</v>
      </c>
      <c r="B64" s="77">
        <v>47</v>
      </c>
      <c r="C64" s="77">
        <v>47</v>
      </c>
      <c r="D64" s="111"/>
      <c r="E64" s="112"/>
    </row>
    <row r="65" s="69" customFormat="1" ht="18.75" customHeight="1" spans="1:5">
      <c r="A65" s="76" t="s">
        <v>197</v>
      </c>
      <c r="B65" s="77">
        <v>2383</v>
      </c>
      <c r="C65" s="77">
        <v>2331</v>
      </c>
      <c r="D65" s="77">
        <v>52</v>
      </c>
      <c r="E65" s="110"/>
    </row>
    <row r="66" s="69" customFormat="1" ht="18.75" customHeight="1" spans="1:5">
      <c r="A66" s="76" t="s">
        <v>162</v>
      </c>
      <c r="B66" s="77">
        <v>148</v>
      </c>
      <c r="C66" s="77">
        <v>148</v>
      </c>
      <c r="D66" s="111"/>
      <c r="E66" s="112"/>
    </row>
    <row r="67" s="69" customFormat="1" ht="18.75" customHeight="1" spans="1:5">
      <c r="A67" s="76" t="s">
        <v>198</v>
      </c>
      <c r="B67" s="77">
        <v>10</v>
      </c>
      <c r="C67" s="77">
        <v>10</v>
      </c>
      <c r="D67" s="111"/>
      <c r="E67" s="112"/>
    </row>
    <row r="68" s="69" customFormat="1" ht="18.75" customHeight="1" spans="1:5">
      <c r="A68" s="76" t="s">
        <v>167</v>
      </c>
      <c r="B68" s="77">
        <v>88</v>
      </c>
      <c r="C68" s="77">
        <v>88</v>
      </c>
      <c r="D68" s="111"/>
      <c r="E68" s="112"/>
    </row>
    <row r="69" s="69" customFormat="1" ht="18.75" customHeight="1" spans="1:5">
      <c r="A69" s="76" t="s">
        <v>199</v>
      </c>
      <c r="B69" s="77">
        <v>2137</v>
      </c>
      <c r="C69" s="77">
        <v>2085</v>
      </c>
      <c r="D69" s="111">
        <v>52</v>
      </c>
      <c r="E69" s="112"/>
    </row>
    <row r="70" s="69" customFormat="1" ht="18.75" customHeight="1" spans="1:5">
      <c r="A70" s="76" t="s">
        <v>200</v>
      </c>
      <c r="B70" s="77">
        <v>508</v>
      </c>
      <c r="C70" s="77">
        <v>508</v>
      </c>
      <c r="D70" s="77"/>
      <c r="E70" s="110"/>
    </row>
    <row r="71" s="69" customFormat="1" ht="18.75" customHeight="1" spans="1:5">
      <c r="A71" s="76" t="s">
        <v>162</v>
      </c>
      <c r="B71" s="77">
        <v>117</v>
      </c>
      <c r="C71" s="77">
        <v>117</v>
      </c>
      <c r="D71" s="111"/>
      <c r="E71" s="112"/>
    </row>
    <row r="72" s="69" customFormat="1" ht="18.75" customHeight="1" spans="1:5">
      <c r="A72" s="76" t="s">
        <v>167</v>
      </c>
      <c r="B72" s="77">
        <v>56</v>
      </c>
      <c r="C72" s="77">
        <v>56</v>
      </c>
      <c r="D72" s="111"/>
      <c r="E72" s="112"/>
    </row>
    <row r="73" s="69" customFormat="1" ht="18.75" customHeight="1" spans="1:5">
      <c r="A73" s="76" t="s">
        <v>201</v>
      </c>
      <c r="B73" s="77">
        <v>335</v>
      </c>
      <c r="C73" s="77">
        <v>335</v>
      </c>
      <c r="D73" s="111"/>
      <c r="E73" s="112"/>
    </row>
    <row r="74" s="69" customFormat="1" ht="18.75" customHeight="1" spans="1:5">
      <c r="A74" s="76" t="s">
        <v>202</v>
      </c>
      <c r="B74" s="77">
        <v>96</v>
      </c>
      <c r="C74" s="77">
        <v>96</v>
      </c>
      <c r="D74" s="77"/>
      <c r="E74" s="110"/>
    </row>
    <row r="75" s="69" customFormat="1" ht="18.75" customHeight="1" spans="1:5">
      <c r="A75" s="76" t="s">
        <v>162</v>
      </c>
      <c r="B75" s="77">
        <v>92</v>
      </c>
      <c r="C75" s="77">
        <v>92</v>
      </c>
      <c r="D75" s="111"/>
      <c r="E75" s="112"/>
    </row>
    <row r="76" s="69" customFormat="1" ht="18.75" customHeight="1" spans="1:5">
      <c r="A76" s="76" t="s">
        <v>203</v>
      </c>
      <c r="B76" s="77">
        <v>4</v>
      </c>
      <c r="C76" s="77">
        <v>4</v>
      </c>
      <c r="D76" s="111"/>
      <c r="E76" s="112"/>
    </row>
    <row r="77" s="69" customFormat="1" ht="18.75" customHeight="1" spans="1:5">
      <c r="A77" s="76" t="s">
        <v>204</v>
      </c>
      <c r="B77" s="77">
        <v>733</v>
      </c>
      <c r="C77" s="77">
        <v>733</v>
      </c>
      <c r="D77" s="77"/>
      <c r="E77" s="110"/>
    </row>
    <row r="78" s="69" customFormat="1" ht="18.75" customHeight="1" spans="1:5">
      <c r="A78" s="76" t="s">
        <v>162</v>
      </c>
      <c r="B78" s="77">
        <v>553</v>
      </c>
      <c r="C78" s="77">
        <v>553</v>
      </c>
      <c r="D78" s="111"/>
      <c r="E78" s="112"/>
    </row>
    <row r="79" s="69" customFormat="1" ht="18.75" customHeight="1" spans="1:5">
      <c r="A79" s="76" t="s">
        <v>167</v>
      </c>
      <c r="B79" s="77">
        <v>180</v>
      </c>
      <c r="C79" s="77">
        <v>180</v>
      </c>
      <c r="D79" s="111"/>
      <c r="E79" s="112"/>
    </row>
    <row r="80" s="69" customFormat="1" ht="18.75" customHeight="1" spans="1:5">
      <c r="A80" s="76" t="s">
        <v>205</v>
      </c>
      <c r="B80" s="77">
        <v>880</v>
      </c>
      <c r="C80" s="77">
        <v>880</v>
      </c>
      <c r="D80" s="77"/>
      <c r="E80" s="110"/>
    </row>
    <row r="81" s="69" customFormat="1" ht="18.75" customHeight="1" spans="1:5">
      <c r="A81" s="76" t="s">
        <v>162</v>
      </c>
      <c r="B81" s="77">
        <v>359</v>
      </c>
      <c r="C81" s="77">
        <v>359</v>
      </c>
      <c r="D81" s="111"/>
      <c r="E81" s="112"/>
    </row>
    <row r="82" s="69" customFormat="1" ht="18.75" customHeight="1" spans="1:5">
      <c r="A82" s="76" t="s">
        <v>206</v>
      </c>
      <c r="B82" s="77">
        <v>8</v>
      </c>
      <c r="C82" s="77">
        <v>8</v>
      </c>
      <c r="D82" s="111"/>
      <c r="E82" s="112"/>
    </row>
    <row r="83" s="69" customFormat="1" ht="18.75" customHeight="1" spans="1:5">
      <c r="A83" s="76" t="s">
        <v>207</v>
      </c>
      <c r="B83" s="77">
        <v>80</v>
      </c>
      <c r="C83" s="77">
        <v>80</v>
      </c>
      <c r="D83" s="111"/>
      <c r="E83" s="112"/>
    </row>
    <row r="84" s="69" customFormat="1" ht="18.75" customHeight="1" spans="1:5">
      <c r="A84" s="76" t="s">
        <v>208</v>
      </c>
      <c r="B84" s="77">
        <v>12</v>
      </c>
      <c r="C84" s="77">
        <v>12</v>
      </c>
      <c r="D84" s="111"/>
      <c r="E84" s="112"/>
    </row>
    <row r="85" s="69" customFormat="1" ht="18.75" customHeight="1" spans="1:5">
      <c r="A85" s="76" t="s">
        <v>167</v>
      </c>
      <c r="B85" s="77">
        <v>414</v>
      </c>
      <c r="C85" s="77">
        <v>414</v>
      </c>
      <c r="D85" s="111"/>
      <c r="E85" s="112"/>
    </row>
    <row r="86" s="69" customFormat="1" ht="18.75" customHeight="1" spans="1:5">
      <c r="A86" s="76" t="s">
        <v>209</v>
      </c>
      <c r="B86" s="77">
        <v>7</v>
      </c>
      <c r="C86" s="77">
        <v>7</v>
      </c>
      <c r="D86" s="111"/>
      <c r="E86" s="112"/>
    </row>
    <row r="87" s="69" customFormat="1" ht="18.75" customHeight="1" spans="1:5">
      <c r="A87" s="76" t="s">
        <v>210</v>
      </c>
      <c r="B87" s="77">
        <v>5796</v>
      </c>
      <c r="C87" s="77">
        <v>5477</v>
      </c>
      <c r="D87" s="77">
        <v>319</v>
      </c>
      <c r="E87" s="110"/>
    </row>
    <row r="88" s="69" customFormat="1" ht="18.75" customHeight="1" spans="1:5">
      <c r="A88" s="76" t="s">
        <v>211</v>
      </c>
      <c r="B88" s="77">
        <v>4984</v>
      </c>
      <c r="C88" s="77">
        <v>4742</v>
      </c>
      <c r="D88" s="77">
        <v>242</v>
      </c>
      <c r="E88" s="110"/>
    </row>
    <row r="89" s="69" customFormat="1" ht="18.75" customHeight="1" spans="1:5">
      <c r="A89" s="76" t="s">
        <v>162</v>
      </c>
      <c r="B89" s="77">
        <v>3296</v>
      </c>
      <c r="C89" s="77">
        <v>3296</v>
      </c>
      <c r="D89" s="111"/>
      <c r="E89" s="112"/>
    </row>
    <row r="90" s="69" customFormat="1" ht="18.75" customHeight="1" spans="1:5">
      <c r="A90" s="76" t="s">
        <v>185</v>
      </c>
      <c r="B90" s="77">
        <v>885</v>
      </c>
      <c r="C90" s="77">
        <v>669</v>
      </c>
      <c r="D90" s="111">
        <v>216</v>
      </c>
      <c r="E90" s="112"/>
    </row>
    <row r="91" s="69" customFormat="1" ht="18.75" customHeight="1" spans="1:5">
      <c r="A91" s="76" t="s">
        <v>181</v>
      </c>
      <c r="B91" s="77">
        <v>282</v>
      </c>
      <c r="C91" s="77">
        <v>282</v>
      </c>
      <c r="D91" s="111"/>
      <c r="E91" s="112"/>
    </row>
    <row r="92" s="69" customFormat="1" ht="18.75" customHeight="1" spans="1:5">
      <c r="A92" s="76" t="s">
        <v>212</v>
      </c>
      <c r="B92" s="77">
        <v>26</v>
      </c>
      <c r="C92" s="77">
        <v>0</v>
      </c>
      <c r="D92" s="111">
        <v>26</v>
      </c>
      <c r="E92" s="112"/>
    </row>
    <row r="93" s="69" customFormat="1" ht="18.75" customHeight="1" spans="1:5">
      <c r="A93" s="76" t="s">
        <v>213</v>
      </c>
      <c r="B93" s="77">
        <v>475</v>
      </c>
      <c r="C93" s="77">
        <v>475</v>
      </c>
      <c r="D93" s="111"/>
      <c r="E93" s="112"/>
    </row>
    <row r="94" s="69" customFormat="1" ht="18.75" customHeight="1" spans="1:5">
      <c r="A94" s="76" t="s">
        <v>214</v>
      </c>
      <c r="B94" s="77">
        <v>20</v>
      </c>
      <c r="C94" s="77">
        <v>20</v>
      </c>
      <c r="D94" s="111"/>
      <c r="E94" s="112"/>
    </row>
    <row r="95" s="69" customFormat="1" ht="18.75" customHeight="1" spans="1:5">
      <c r="A95" s="76" t="s">
        <v>215</v>
      </c>
      <c r="B95" s="77">
        <v>57</v>
      </c>
      <c r="C95" s="77">
        <v>57</v>
      </c>
      <c r="D95" s="77"/>
      <c r="E95" s="110"/>
    </row>
    <row r="96" s="69" customFormat="1" ht="18.75" customHeight="1" spans="1:5">
      <c r="A96" s="76" t="s">
        <v>162</v>
      </c>
      <c r="B96" s="77">
        <v>16</v>
      </c>
      <c r="C96" s="77">
        <v>16</v>
      </c>
      <c r="D96" s="111"/>
      <c r="E96" s="112"/>
    </row>
    <row r="97" s="69" customFormat="1" ht="18.75" customHeight="1" spans="1:5">
      <c r="A97" s="76" t="s">
        <v>185</v>
      </c>
      <c r="B97" s="77">
        <v>11</v>
      </c>
      <c r="C97" s="77">
        <v>11</v>
      </c>
      <c r="D97" s="111"/>
      <c r="E97" s="112"/>
    </row>
    <row r="98" s="69" customFormat="1" ht="18.75" customHeight="1" spans="1:5">
      <c r="A98" s="76" t="s">
        <v>167</v>
      </c>
      <c r="B98" s="77">
        <v>30</v>
      </c>
      <c r="C98" s="77">
        <v>30</v>
      </c>
      <c r="D98" s="111"/>
      <c r="E98" s="112"/>
    </row>
    <row r="99" s="69" customFormat="1" ht="18.75" customHeight="1" spans="1:5">
      <c r="A99" s="76" t="s">
        <v>216</v>
      </c>
      <c r="B99" s="77">
        <v>83</v>
      </c>
      <c r="C99" s="77">
        <v>83</v>
      </c>
      <c r="D99" s="77"/>
      <c r="E99" s="110"/>
    </row>
    <row r="100" s="69" customFormat="1" ht="18.75" customHeight="1" spans="1:5">
      <c r="A100" s="76" t="s">
        <v>162</v>
      </c>
      <c r="B100" s="77">
        <v>18</v>
      </c>
      <c r="C100" s="77">
        <v>18</v>
      </c>
      <c r="D100" s="111"/>
      <c r="E100" s="112"/>
    </row>
    <row r="101" s="69" customFormat="1" ht="18.75" customHeight="1" spans="1:5">
      <c r="A101" s="76" t="s">
        <v>185</v>
      </c>
      <c r="B101" s="77">
        <v>57</v>
      </c>
      <c r="C101" s="77">
        <v>57</v>
      </c>
      <c r="D101" s="111"/>
      <c r="E101" s="112"/>
    </row>
    <row r="102" s="69" customFormat="1" ht="18.75" customHeight="1" spans="1:5">
      <c r="A102" s="76" t="s">
        <v>167</v>
      </c>
      <c r="B102" s="77">
        <v>8</v>
      </c>
      <c r="C102" s="77">
        <v>8</v>
      </c>
      <c r="D102" s="111"/>
      <c r="E102" s="112"/>
    </row>
    <row r="103" s="69" customFormat="1" ht="18.75" customHeight="1" spans="1:5">
      <c r="A103" s="76" t="s">
        <v>217</v>
      </c>
      <c r="B103" s="77">
        <v>672</v>
      </c>
      <c r="C103" s="77">
        <v>595</v>
      </c>
      <c r="D103" s="77">
        <v>77</v>
      </c>
      <c r="E103" s="110"/>
    </row>
    <row r="104" s="69" customFormat="1" ht="18.75" customHeight="1" spans="1:5">
      <c r="A104" s="76" t="s">
        <v>162</v>
      </c>
      <c r="B104" s="77">
        <v>464</v>
      </c>
      <c r="C104" s="77">
        <v>464</v>
      </c>
      <c r="D104" s="111"/>
      <c r="E104" s="112"/>
    </row>
    <row r="105" s="69" customFormat="1" ht="18.75" customHeight="1" spans="1:5">
      <c r="A105" s="76" t="s">
        <v>185</v>
      </c>
      <c r="B105" s="77">
        <v>173</v>
      </c>
      <c r="C105" s="77">
        <v>98</v>
      </c>
      <c r="D105" s="111">
        <v>75</v>
      </c>
      <c r="E105" s="112"/>
    </row>
    <row r="106" s="69" customFormat="1" ht="18.75" customHeight="1" spans="1:5">
      <c r="A106" s="76" t="s">
        <v>218</v>
      </c>
      <c r="B106" s="77">
        <v>13</v>
      </c>
      <c r="C106" s="77">
        <v>13</v>
      </c>
      <c r="D106" s="111"/>
      <c r="E106" s="112"/>
    </row>
    <row r="107" s="69" customFormat="1" ht="18.75" customHeight="1" spans="1:5">
      <c r="A107" s="76" t="s">
        <v>219</v>
      </c>
      <c r="B107" s="77">
        <v>10</v>
      </c>
      <c r="C107" s="77">
        <v>10</v>
      </c>
      <c r="D107" s="111"/>
      <c r="E107" s="112"/>
    </row>
    <row r="108" s="69" customFormat="1" ht="18.75" customHeight="1" spans="1:5">
      <c r="A108" s="76" t="s">
        <v>220</v>
      </c>
      <c r="B108" s="77">
        <v>3</v>
      </c>
      <c r="C108" s="77">
        <v>1</v>
      </c>
      <c r="D108" s="111">
        <v>2</v>
      </c>
      <c r="E108" s="112"/>
    </row>
    <row r="109" s="69" customFormat="1" ht="18.75" customHeight="1" spans="1:5">
      <c r="A109" s="76" t="s">
        <v>221</v>
      </c>
      <c r="B109" s="77">
        <v>9</v>
      </c>
      <c r="C109" s="77">
        <v>9</v>
      </c>
      <c r="D109" s="111"/>
      <c r="E109" s="112"/>
    </row>
    <row r="110" s="69" customFormat="1" ht="18.75" customHeight="1" spans="1:5">
      <c r="A110" s="76" t="s">
        <v>222</v>
      </c>
      <c r="B110" s="77">
        <v>20189</v>
      </c>
      <c r="C110" s="77">
        <v>18782</v>
      </c>
      <c r="D110" s="77">
        <v>1407</v>
      </c>
      <c r="E110" s="110"/>
    </row>
    <row r="111" s="69" customFormat="1" ht="18.75" customHeight="1" spans="1:5">
      <c r="A111" s="76" t="s">
        <v>223</v>
      </c>
      <c r="B111" s="77">
        <v>907</v>
      </c>
      <c r="C111" s="77">
        <v>907</v>
      </c>
      <c r="D111" s="77"/>
      <c r="E111" s="110"/>
    </row>
    <row r="112" s="69" customFormat="1" ht="18.75" customHeight="1" spans="1:5">
      <c r="A112" s="76" t="s">
        <v>162</v>
      </c>
      <c r="B112" s="77">
        <v>125</v>
      </c>
      <c r="C112" s="77">
        <v>125</v>
      </c>
      <c r="D112" s="111"/>
      <c r="E112" s="112"/>
    </row>
    <row r="113" s="69" customFormat="1" ht="18.75" customHeight="1" spans="1:5">
      <c r="A113" s="76" t="s">
        <v>185</v>
      </c>
      <c r="B113" s="77">
        <v>782</v>
      </c>
      <c r="C113" s="77">
        <v>782</v>
      </c>
      <c r="D113" s="111"/>
      <c r="E113" s="112"/>
    </row>
    <row r="114" s="69" customFormat="1" ht="18.75" customHeight="1" spans="1:5">
      <c r="A114" s="76" t="s">
        <v>224</v>
      </c>
      <c r="B114" s="77">
        <v>17379</v>
      </c>
      <c r="C114" s="77">
        <v>15980</v>
      </c>
      <c r="D114" s="77">
        <v>1399</v>
      </c>
      <c r="E114" s="110"/>
    </row>
    <row r="115" s="69" customFormat="1" ht="18.75" customHeight="1" spans="1:5">
      <c r="A115" s="76" t="s">
        <v>225</v>
      </c>
      <c r="B115" s="77">
        <v>948</v>
      </c>
      <c r="C115" s="77">
        <v>879</v>
      </c>
      <c r="D115" s="111">
        <v>69</v>
      </c>
      <c r="E115" s="112"/>
    </row>
    <row r="116" s="69" customFormat="1" ht="18.75" customHeight="1" spans="1:5">
      <c r="A116" s="76" t="s">
        <v>226</v>
      </c>
      <c r="B116" s="77">
        <v>6193</v>
      </c>
      <c r="C116" s="77">
        <v>6193</v>
      </c>
      <c r="D116" s="111"/>
      <c r="E116" s="112"/>
    </row>
    <row r="117" s="69" customFormat="1" ht="18.75" customHeight="1" spans="1:5">
      <c r="A117" s="76" t="s">
        <v>227</v>
      </c>
      <c r="B117" s="77">
        <v>2747</v>
      </c>
      <c r="C117" s="77">
        <v>2747</v>
      </c>
      <c r="D117" s="111"/>
      <c r="E117" s="112"/>
    </row>
    <row r="118" s="69" customFormat="1" ht="18.75" customHeight="1" spans="1:5">
      <c r="A118" s="76" t="s">
        <v>228</v>
      </c>
      <c r="B118" s="77">
        <v>2345</v>
      </c>
      <c r="C118" s="77">
        <v>2342</v>
      </c>
      <c r="D118" s="111">
        <v>3</v>
      </c>
      <c r="E118" s="112"/>
    </row>
    <row r="119" s="69" customFormat="1" ht="18.75" customHeight="1" spans="1:5">
      <c r="A119" s="76" t="s">
        <v>229</v>
      </c>
      <c r="B119" s="77">
        <v>5146</v>
      </c>
      <c r="C119" s="77">
        <v>3819</v>
      </c>
      <c r="D119" s="111">
        <v>1327</v>
      </c>
      <c r="E119" s="112"/>
    </row>
    <row r="120" s="69" customFormat="1" ht="18.75" customHeight="1" spans="1:5">
      <c r="A120" s="76" t="s">
        <v>230</v>
      </c>
      <c r="B120" s="77">
        <v>1133</v>
      </c>
      <c r="C120" s="77">
        <v>1131</v>
      </c>
      <c r="D120" s="77">
        <v>2</v>
      </c>
      <c r="E120" s="110"/>
    </row>
    <row r="121" s="69" customFormat="1" ht="18.75" customHeight="1" spans="1:5">
      <c r="A121" s="76" t="s">
        <v>231</v>
      </c>
      <c r="B121" s="77">
        <v>1133</v>
      </c>
      <c r="C121" s="77">
        <v>1131</v>
      </c>
      <c r="D121" s="111">
        <v>2</v>
      </c>
      <c r="E121" s="112"/>
    </row>
    <row r="122" s="69" customFormat="1" ht="18.75" customHeight="1" spans="1:5">
      <c r="A122" s="76" t="s">
        <v>232</v>
      </c>
      <c r="B122" s="77">
        <v>5</v>
      </c>
      <c r="C122" s="77">
        <v>5</v>
      </c>
      <c r="D122" s="77"/>
      <c r="E122" s="110"/>
    </row>
    <row r="123" s="69" customFormat="1" ht="18.75" customHeight="1" spans="1:5">
      <c r="A123" s="76" t="s">
        <v>233</v>
      </c>
      <c r="B123" s="77">
        <v>5</v>
      </c>
      <c r="C123" s="77">
        <v>5</v>
      </c>
      <c r="D123" s="111"/>
      <c r="E123" s="112"/>
    </row>
    <row r="124" s="69" customFormat="1" ht="18.75" customHeight="1" spans="1:5">
      <c r="A124" s="76" t="s">
        <v>234</v>
      </c>
      <c r="B124" s="77">
        <v>6</v>
      </c>
      <c r="C124" s="77">
        <v>3</v>
      </c>
      <c r="D124" s="77">
        <v>3</v>
      </c>
      <c r="E124" s="110"/>
    </row>
    <row r="125" s="69" customFormat="1" ht="18.75" customHeight="1" spans="1:5">
      <c r="A125" s="76" t="s">
        <v>235</v>
      </c>
      <c r="B125" s="77">
        <v>6</v>
      </c>
      <c r="C125" s="77">
        <v>3</v>
      </c>
      <c r="D125" s="111">
        <v>3</v>
      </c>
      <c r="E125" s="112"/>
    </row>
    <row r="126" s="69" customFormat="1" ht="18.75" customHeight="1" spans="1:5">
      <c r="A126" s="76" t="s">
        <v>236</v>
      </c>
      <c r="B126" s="77">
        <v>276</v>
      </c>
      <c r="C126" s="77">
        <v>276</v>
      </c>
      <c r="D126" s="77"/>
      <c r="E126" s="110"/>
    </row>
    <row r="127" s="69" customFormat="1" ht="18.75" customHeight="1" spans="1:5">
      <c r="A127" s="76" t="s">
        <v>237</v>
      </c>
      <c r="B127" s="77">
        <v>258</v>
      </c>
      <c r="C127" s="77">
        <v>258</v>
      </c>
      <c r="D127" s="111"/>
      <c r="E127" s="112"/>
    </row>
    <row r="128" s="69" customFormat="1" ht="18.75" customHeight="1" spans="1:5">
      <c r="A128" s="76" t="s">
        <v>238</v>
      </c>
      <c r="B128" s="77">
        <v>18</v>
      </c>
      <c r="C128" s="77">
        <v>18</v>
      </c>
      <c r="D128" s="111"/>
      <c r="E128" s="112"/>
    </row>
    <row r="129" s="69" customFormat="1" ht="18.75" customHeight="1" spans="1:5">
      <c r="A129" s="76" t="s">
        <v>239</v>
      </c>
      <c r="B129" s="77">
        <v>480</v>
      </c>
      <c r="C129" s="77">
        <v>480</v>
      </c>
      <c r="D129" s="77"/>
      <c r="E129" s="110"/>
    </row>
    <row r="130" s="69" customFormat="1" ht="18.75" customHeight="1" spans="1:5">
      <c r="A130" s="76" t="s">
        <v>240</v>
      </c>
      <c r="B130" s="77">
        <v>480</v>
      </c>
      <c r="C130" s="77">
        <v>480</v>
      </c>
      <c r="D130" s="111"/>
      <c r="E130" s="112"/>
    </row>
    <row r="131" s="69" customFormat="1" ht="18.75" customHeight="1" spans="1:5">
      <c r="A131" s="109" t="s">
        <v>241</v>
      </c>
      <c r="B131" s="77">
        <v>3</v>
      </c>
      <c r="C131" s="77">
        <v>0</v>
      </c>
      <c r="D131" s="77">
        <v>3</v>
      </c>
      <c r="E131" s="110"/>
    </row>
    <row r="132" s="69" customFormat="1" ht="18.75" customHeight="1" spans="1:5">
      <c r="A132" s="76" t="s">
        <v>242</v>
      </c>
      <c r="B132" s="77">
        <v>3</v>
      </c>
      <c r="C132" s="77">
        <v>0</v>
      </c>
      <c r="D132" s="111">
        <v>3</v>
      </c>
      <c r="E132" s="112"/>
    </row>
    <row r="133" s="69" customFormat="1" ht="18.75" customHeight="1" spans="1:5">
      <c r="A133" s="76" t="s">
        <v>243</v>
      </c>
      <c r="B133" s="77">
        <v>99</v>
      </c>
      <c r="C133" s="77">
        <v>62</v>
      </c>
      <c r="D133" s="77">
        <v>37</v>
      </c>
      <c r="E133" s="110"/>
    </row>
    <row r="134" s="69" customFormat="1" ht="18.75" customHeight="1" spans="1:5">
      <c r="A134" s="76" t="s">
        <v>244</v>
      </c>
      <c r="B134" s="77">
        <v>58</v>
      </c>
      <c r="C134" s="77">
        <v>58</v>
      </c>
      <c r="D134" s="77"/>
      <c r="E134" s="110"/>
    </row>
    <row r="135" s="69" customFormat="1" ht="18.75" customHeight="1" spans="1:5">
      <c r="A135" s="76" t="s">
        <v>162</v>
      </c>
      <c r="B135" s="77">
        <v>58</v>
      </c>
      <c r="C135" s="77">
        <v>58</v>
      </c>
      <c r="D135" s="111"/>
      <c r="E135" s="112"/>
    </row>
    <row r="136" s="69" customFormat="1" ht="18.75" customHeight="1" spans="1:5">
      <c r="A136" s="76" t="s">
        <v>245</v>
      </c>
      <c r="B136" s="77">
        <v>7</v>
      </c>
      <c r="C136" s="77">
        <v>0</v>
      </c>
      <c r="D136" s="77">
        <v>7</v>
      </c>
      <c r="E136" s="110"/>
    </row>
    <row r="137" s="69" customFormat="1" ht="18.75" customHeight="1" spans="1:5">
      <c r="A137" s="76" t="s">
        <v>246</v>
      </c>
      <c r="B137" s="77">
        <v>7</v>
      </c>
      <c r="C137" s="77">
        <v>0</v>
      </c>
      <c r="D137" s="111">
        <v>7</v>
      </c>
      <c r="E137" s="112"/>
    </row>
    <row r="138" s="69" customFormat="1" ht="18.75" customHeight="1" spans="1:5">
      <c r="A138" s="76" t="s">
        <v>247</v>
      </c>
      <c r="B138" s="77">
        <v>4</v>
      </c>
      <c r="C138" s="77">
        <v>4</v>
      </c>
      <c r="D138" s="77"/>
      <c r="E138" s="110"/>
    </row>
    <row r="139" s="69" customFormat="1" ht="18.75" customHeight="1" spans="1:5">
      <c r="A139" s="76" t="s">
        <v>248</v>
      </c>
      <c r="B139" s="77">
        <v>4</v>
      </c>
      <c r="C139" s="77">
        <v>4</v>
      </c>
      <c r="D139" s="111"/>
      <c r="E139" s="112"/>
    </row>
    <row r="140" s="69" customFormat="1" ht="18.75" customHeight="1" spans="1:5">
      <c r="A140" s="76" t="s">
        <v>249</v>
      </c>
      <c r="B140" s="77">
        <v>30</v>
      </c>
      <c r="C140" s="77">
        <v>0</v>
      </c>
      <c r="D140" s="77">
        <v>30</v>
      </c>
      <c r="E140" s="110"/>
    </row>
    <row r="141" s="69" customFormat="1" ht="18.75" customHeight="1" spans="1:5">
      <c r="A141" s="76" t="s">
        <v>250</v>
      </c>
      <c r="B141" s="77">
        <v>30</v>
      </c>
      <c r="C141" s="77">
        <v>0</v>
      </c>
      <c r="D141" s="111">
        <v>30</v>
      </c>
      <c r="E141" s="112"/>
    </row>
    <row r="142" s="69" customFormat="1" ht="18.75" customHeight="1" spans="1:5">
      <c r="A142" s="76" t="s">
        <v>251</v>
      </c>
      <c r="B142" s="77">
        <v>3910</v>
      </c>
      <c r="C142" s="77">
        <v>3713</v>
      </c>
      <c r="D142" s="77">
        <v>197</v>
      </c>
      <c r="E142" s="110"/>
    </row>
    <row r="143" s="69" customFormat="1" ht="18.75" customHeight="1" spans="1:5">
      <c r="A143" s="76" t="s">
        <v>252</v>
      </c>
      <c r="B143" s="77">
        <v>2697</v>
      </c>
      <c r="C143" s="77">
        <v>2606</v>
      </c>
      <c r="D143" s="77">
        <v>91</v>
      </c>
      <c r="E143" s="110"/>
    </row>
    <row r="144" s="69" customFormat="1" ht="18.75" customHeight="1" spans="1:5">
      <c r="A144" s="76" t="s">
        <v>162</v>
      </c>
      <c r="B144" s="77">
        <v>150</v>
      </c>
      <c r="C144" s="77">
        <v>150</v>
      </c>
      <c r="D144" s="111"/>
      <c r="E144" s="112"/>
    </row>
    <row r="145" s="69" customFormat="1" ht="18.75" customHeight="1" spans="1:5">
      <c r="A145" s="76" t="s">
        <v>253</v>
      </c>
      <c r="B145" s="77">
        <v>75</v>
      </c>
      <c r="C145" s="77">
        <v>75</v>
      </c>
      <c r="D145" s="111"/>
      <c r="E145" s="112"/>
    </row>
    <row r="146" s="69" customFormat="1" ht="18.75" customHeight="1" spans="1:5">
      <c r="A146" s="76" t="s">
        <v>254</v>
      </c>
      <c r="B146" s="77">
        <v>35</v>
      </c>
      <c r="C146" s="77">
        <v>35</v>
      </c>
      <c r="D146" s="111"/>
      <c r="E146" s="112"/>
    </row>
    <row r="147" s="69" customFormat="1" ht="18.75" customHeight="1" spans="1:5">
      <c r="A147" s="76" t="s">
        <v>255</v>
      </c>
      <c r="B147" s="77">
        <v>114</v>
      </c>
      <c r="C147" s="77">
        <v>114</v>
      </c>
      <c r="D147" s="111"/>
      <c r="E147" s="112"/>
    </row>
    <row r="148" s="69" customFormat="1" ht="18.75" customHeight="1" spans="1:5">
      <c r="A148" s="76" t="s">
        <v>256</v>
      </c>
      <c r="B148" s="77">
        <v>188</v>
      </c>
      <c r="C148" s="77">
        <v>188</v>
      </c>
      <c r="D148" s="111"/>
      <c r="E148" s="112"/>
    </row>
    <row r="149" s="69" customFormat="1" ht="18.75" customHeight="1" spans="1:5">
      <c r="A149" s="76" t="s">
        <v>257</v>
      </c>
      <c r="B149" s="77">
        <v>312</v>
      </c>
      <c r="C149" s="77">
        <v>312</v>
      </c>
      <c r="D149" s="111"/>
      <c r="E149" s="112"/>
    </row>
    <row r="150" s="69" customFormat="1" ht="18.75" customHeight="1" spans="1:5">
      <c r="A150" s="76" t="s">
        <v>258</v>
      </c>
      <c r="B150" s="77">
        <v>1823</v>
      </c>
      <c r="C150" s="77">
        <v>1732</v>
      </c>
      <c r="D150" s="111">
        <v>91</v>
      </c>
      <c r="E150" s="112"/>
    </row>
    <row r="151" s="69" customFormat="1" ht="18.75" customHeight="1" spans="1:5">
      <c r="A151" s="76" t="s">
        <v>259</v>
      </c>
      <c r="B151" s="77">
        <v>88</v>
      </c>
      <c r="C151" s="77">
        <v>36</v>
      </c>
      <c r="D151" s="77">
        <v>52</v>
      </c>
      <c r="E151" s="110"/>
    </row>
    <row r="152" s="69" customFormat="1" ht="18.75" customHeight="1" spans="1:5">
      <c r="A152" s="76" t="s">
        <v>260</v>
      </c>
      <c r="B152" s="77">
        <v>88</v>
      </c>
      <c r="C152" s="77">
        <v>36</v>
      </c>
      <c r="D152" s="111">
        <v>52</v>
      </c>
      <c r="E152" s="112"/>
    </row>
    <row r="153" s="69" customFormat="1" ht="18.75" customHeight="1" spans="1:5">
      <c r="A153" s="76" t="s">
        <v>261</v>
      </c>
      <c r="B153" s="77">
        <v>100</v>
      </c>
      <c r="C153" s="77">
        <v>100</v>
      </c>
      <c r="D153" s="77"/>
      <c r="E153" s="110"/>
    </row>
    <row r="154" s="69" customFormat="1" ht="18.75" customHeight="1" spans="1:5">
      <c r="A154" s="76" t="s">
        <v>262</v>
      </c>
      <c r="B154" s="77">
        <v>75</v>
      </c>
      <c r="C154" s="77">
        <v>75</v>
      </c>
      <c r="D154" s="111"/>
      <c r="E154" s="112"/>
    </row>
    <row r="155" s="69" customFormat="1" ht="18.75" customHeight="1" spans="1:5">
      <c r="A155" s="76" t="s">
        <v>263</v>
      </c>
      <c r="B155" s="77">
        <v>25</v>
      </c>
      <c r="C155" s="77">
        <v>25</v>
      </c>
      <c r="D155" s="111"/>
      <c r="E155" s="112"/>
    </row>
    <row r="156" s="69" customFormat="1" ht="18.75" customHeight="1" spans="1:5">
      <c r="A156" s="76" t="s">
        <v>264</v>
      </c>
      <c r="B156" s="77">
        <v>5</v>
      </c>
      <c r="C156" s="77">
        <v>5</v>
      </c>
      <c r="D156" s="77"/>
      <c r="E156" s="110"/>
    </row>
    <row r="157" s="69" customFormat="1" ht="18.75" customHeight="1" spans="1:5">
      <c r="A157" s="76" t="s">
        <v>265</v>
      </c>
      <c r="B157" s="77">
        <v>5</v>
      </c>
      <c r="C157" s="77">
        <v>5</v>
      </c>
      <c r="D157" s="111"/>
      <c r="E157" s="112"/>
    </row>
    <row r="158" s="69" customFormat="1" ht="18.75" customHeight="1" spans="1:5">
      <c r="A158" s="76" t="s">
        <v>266</v>
      </c>
      <c r="B158" s="77">
        <v>898</v>
      </c>
      <c r="C158" s="77">
        <v>898</v>
      </c>
      <c r="D158" s="77"/>
      <c r="E158" s="110"/>
    </row>
    <row r="159" s="69" customFormat="1" ht="18.75" customHeight="1" spans="1:5">
      <c r="A159" s="76" t="s">
        <v>253</v>
      </c>
      <c r="B159" s="77">
        <v>495</v>
      </c>
      <c r="C159" s="77">
        <v>495</v>
      </c>
      <c r="D159" s="111"/>
      <c r="E159" s="112"/>
    </row>
    <row r="160" s="69" customFormat="1" ht="18.75" customHeight="1" spans="1:5">
      <c r="A160" s="76" t="s">
        <v>267</v>
      </c>
      <c r="B160" s="77">
        <v>403</v>
      </c>
      <c r="C160" s="77">
        <v>403</v>
      </c>
      <c r="D160" s="111"/>
      <c r="E160" s="112"/>
    </row>
    <row r="161" s="69" customFormat="1" ht="18.75" customHeight="1" spans="1:5">
      <c r="A161" s="76" t="s">
        <v>268</v>
      </c>
      <c r="B161" s="77">
        <v>122</v>
      </c>
      <c r="C161" s="77">
        <v>68</v>
      </c>
      <c r="D161" s="77">
        <v>54</v>
      </c>
      <c r="E161" s="110"/>
    </row>
    <row r="162" s="69" customFormat="1" ht="18.75" customHeight="1" spans="1:5">
      <c r="A162" s="76" t="s">
        <v>269</v>
      </c>
      <c r="B162" s="77">
        <v>5</v>
      </c>
      <c r="C162" s="77">
        <v>5</v>
      </c>
      <c r="D162" s="111"/>
      <c r="E162" s="112"/>
    </row>
    <row r="163" s="69" customFormat="1" ht="18.75" customHeight="1" spans="1:5">
      <c r="A163" s="76" t="s">
        <v>270</v>
      </c>
      <c r="B163" s="77">
        <v>30</v>
      </c>
      <c r="C163" s="77">
        <v>30</v>
      </c>
      <c r="D163" s="111"/>
      <c r="E163" s="112"/>
    </row>
    <row r="164" s="69" customFormat="1" ht="18.75" customHeight="1" spans="1:5">
      <c r="A164" s="76" t="s">
        <v>271</v>
      </c>
      <c r="B164" s="77">
        <v>87</v>
      </c>
      <c r="C164" s="77">
        <v>33</v>
      </c>
      <c r="D164" s="111">
        <v>54</v>
      </c>
      <c r="E164" s="112"/>
    </row>
    <row r="165" s="69" customFormat="1" ht="18.75" customHeight="1" spans="1:5">
      <c r="A165" s="76" t="s">
        <v>272</v>
      </c>
      <c r="B165" s="77">
        <v>22535</v>
      </c>
      <c r="C165" s="77">
        <v>22066</v>
      </c>
      <c r="D165" s="77">
        <v>469</v>
      </c>
      <c r="E165" s="110"/>
    </row>
    <row r="166" s="69" customFormat="1" ht="18.75" customHeight="1" spans="1:5">
      <c r="A166" s="76" t="s">
        <v>273</v>
      </c>
      <c r="B166" s="77">
        <v>613</v>
      </c>
      <c r="C166" s="77">
        <v>613</v>
      </c>
      <c r="D166" s="77"/>
      <c r="E166" s="110"/>
    </row>
    <row r="167" s="69" customFormat="1" ht="18.75" customHeight="1" spans="1:5">
      <c r="A167" s="76" t="s">
        <v>162</v>
      </c>
      <c r="B167" s="77">
        <v>108</v>
      </c>
      <c r="C167" s="77">
        <v>108</v>
      </c>
      <c r="D167" s="111"/>
      <c r="E167" s="112"/>
    </row>
    <row r="168" s="69" customFormat="1" ht="18.75" customHeight="1" spans="1:5">
      <c r="A168" s="76" t="s">
        <v>274</v>
      </c>
      <c r="B168" s="77">
        <v>30</v>
      </c>
      <c r="C168" s="77">
        <v>30</v>
      </c>
      <c r="D168" s="111"/>
      <c r="E168" s="112"/>
    </row>
    <row r="169" s="69" customFormat="1" ht="18.75" customHeight="1" spans="1:5">
      <c r="A169" s="76" t="s">
        <v>275</v>
      </c>
      <c r="B169" s="77">
        <v>2</v>
      </c>
      <c r="C169" s="77">
        <v>2</v>
      </c>
      <c r="D169" s="111"/>
      <c r="E169" s="112"/>
    </row>
    <row r="170" s="69" customFormat="1" ht="18.75" customHeight="1" spans="1:5">
      <c r="A170" s="76" t="s">
        <v>276</v>
      </c>
      <c r="B170" s="77">
        <v>171</v>
      </c>
      <c r="C170" s="77">
        <v>171</v>
      </c>
      <c r="D170" s="111"/>
      <c r="E170" s="112"/>
    </row>
    <row r="171" s="69" customFormat="1" ht="18.75" customHeight="1" spans="1:5">
      <c r="A171" s="76" t="s">
        <v>167</v>
      </c>
      <c r="B171" s="77">
        <v>302</v>
      </c>
      <c r="C171" s="77">
        <v>302</v>
      </c>
      <c r="D171" s="111"/>
      <c r="E171" s="112"/>
    </row>
    <row r="172" s="69" customFormat="1" ht="18.75" customHeight="1" spans="1:5">
      <c r="A172" s="76" t="s">
        <v>277</v>
      </c>
      <c r="B172" s="77">
        <v>379</v>
      </c>
      <c r="C172" s="77">
        <v>235</v>
      </c>
      <c r="D172" s="77">
        <v>144</v>
      </c>
      <c r="E172" s="110"/>
    </row>
    <row r="173" s="69" customFormat="1" ht="18.75" customHeight="1" spans="1:5">
      <c r="A173" s="76" t="s">
        <v>162</v>
      </c>
      <c r="B173" s="77">
        <v>84</v>
      </c>
      <c r="C173" s="77">
        <v>84</v>
      </c>
      <c r="D173" s="111"/>
      <c r="E173" s="112"/>
    </row>
    <row r="174" s="69" customFormat="1" ht="18.75" customHeight="1" spans="1:5">
      <c r="A174" s="76" t="s">
        <v>278</v>
      </c>
      <c r="B174" s="77">
        <v>295</v>
      </c>
      <c r="C174" s="77">
        <v>151</v>
      </c>
      <c r="D174" s="111">
        <v>144</v>
      </c>
      <c r="E174" s="112"/>
    </row>
    <row r="175" s="69" customFormat="1" ht="18.75" customHeight="1" spans="1:5">
      <c r="A175" s="76" t="s">
        <v>279</v>
      </c>
      <c r="B175" s="77">
        <v>10809</v>
      </c>
      <c r="C175" s="77">
        <v>10809</v>
      </c>
      <c r="D175" s="77"/>
      <c r="E175" s="110"/>
    </row>
    <row r="176" s="69" customFormat="1" ht="18.75" customHeight="1" spans="1:5">
      <c r="A176" s="76" t="s">
        <v>280</v>
      </c>
      <c r="B176" s="77">
        <v>906</v>
      </c>
      <c r="C176" s="77">
        <v>906</v>
      </c>
      <c r="D176" s="111"/>
      <c r="E176" s="112"/>
    </row>
    <row r="177" s="69" customFormat="1" ht="18.75" customHeight="1" spans="1:5">
      <c r="A177" s="76" t="s">
        <v>281</v>
      </c>
      <c r="B177" s="77">
        <v>882</v>
      </c>
      <c r="C177" s="77">
        <v>882</v>
      </c>
      <c r="D177" s="111"/>
      <c r="E177" s="112"/>
    </row>
    <row r="178" s="69" customFormat="1" ht="18.75" customHeight="1" spans="1:5">
      <c r="A178" s="76" t="s">
        <v>282</v>
      </c>
      <c r="B178" s="77">
        <v>189</v>
      </c>
      <c r="C178" s="77">
        <v>189</v>
      </c>
      <c r="D178" s="111"/>
      <c r="E178" s="112"/>
    </row>
    <row r="179" s="69" customFormat="1" ht="18.75" customHeight="1" spans="1:5">
      <c r="A179" s="76" t="s">
        <v>283</v>
      </c>
      <c r="B179" s="77">
        <v>4395</v>
      </c>
      <c r="C179" s="77">
        <v>4395</v>
      </c>
      <c r="D179" s="111"/>
      <c r="E179" s="112"/>
    </row>
    <row r="180" s="69" customFormat="1" ht="18.75" customHeight="1" spans="1:5">
      <c r="A180" s="76" t="s">
        <v>284</v>
      </c>
      <c r="B180" s="77">
        <v>35</v>
      </c>
      <c r="C180" s="77">
        <v>35</v>
      </c>
      <c r="D180" s="111"/>
      <c r="E180" s="112"/>
    </row>
    <row r="181" s="69" customFormat="1" ht="18.75" customHeight="1" spans="1:5">
      <c r="A181" s="76" t="s">
        <v>285</v>
      </c>
      <c r="B181" s="77">
        <v>4400</v>
      </c>
      <c r="C181" s="77">
        <v>4400</v>
      </c>
      <c r="D181" s="111"/>
      <c r="E181" s="112"/>
    </row>
    <row r="182" s="69" customFormat="1" ht="18.75" customHeight="1" spans="1:5">
      <c r="A182" s="76" t="s">
        <v>286</v>
      </c>
      <c r="B182" s="77">
        <v>2</v>
      </c>
      <c r="C182" s="77">
        <v>2</v>
      </c>
      <c r="D182" s="111"/>
      <c r="E182" s="112"/>
    </row>
    <row r="183" s="69" customFormat="1" ht="18.75" customHeight="1" spans="1:5">
      <c r="A183" s="76" t="s">
        <v>287</v>
      </c>
      <c r="B183" s="77">
        <v>803</v>
      </c>
      <c r="C183" s="77">
        <v>634</v>
      </c>
      <c r="D183" s="77">
        <v>169</v>
      </c>
      <c r="E183" s="110"/>
    </row>
    <row r="184" s="69" customFormat="1" ht="18.75" customHeight="1" spans="1:5">
      <c r="A184" s="76" t="s">
        <v>288</v>
      </c>
      <c r="B184" s="77">
        <v>1</v>
      </c>
      <c r="C184" s="77">
        <v>1</v>
      </c>
      <c r="D184" s="111"/>
      <c r="E184" s="112"/>
    </row>
    <row r="185" s="69" customFormat="1" ht="18.75" customHeight="1" spans="1:5">
      <c r="A185" s="76" t="s">
        <v>289</v>
      </c>
      <c r="B185" s="77">
        <v>92</v>
      </c>
      <c r="C185" s="77">
        <v>92</v>
      </c>
      <c r="D185" s="111"/>
      <c r="E185" s="112"/>
    </row>
    <row r="186" s="69" customFormat="1" ht="18.75" customHeight="1" spans="1:5">
      <c r="A186" s="76" t="s">
        <v>290</v>
      </c>
      <c r="B186" s="77">
        <v>710</v>
      </c>
      <c r="C186" s="77">
        <v>541</v>
      </c>
      <c r="D186" s="111">
        <v>169</v>
      </c>
      <c r="E186" s="112"/>
    </row>
    <row r="187" s="69" customFormat="1" ht="18.75" customHeight="1" spans="1:5">
      <c r="A187" s="76" t="s">
        <v>291</v>
      </c>
      <c r="B187" s="77">
        <v>775</v>
      </c>
      <c r="C187" s="77">
        <v>761</v>
      </c>
      <c r="D187" s="77">
        <v>14</v>
      </c>
      <c r="E187" s="110"/>
    </row>
    <row r="188" s="69" customFormat="1" ht="18.75" customHeight="1" spans="1:5">
      <c r="A188" s="76" t="s">
        <v>292</v>
      </c>
      <c r="B188" s="77">
        <v>285</v>
      </c>
      <c r="C188" s="77">
        <v>285</v>
      </c>
      <c r="D188" s="111"/>
      <c r="E188" s="112"/>
    </row>
    <row r="189" s="69" customFormat="1" ht="18.75" customHeight="1" spans="1:5">
      <c r="A189" s="76" t="s">
        <v>293</v>
      </c>
      <c r="B189" s="77">
        <v>30</v>
      </c>
      <c r="C189" s="77">
        <v>30</v>
      </c>
      <c r="D189" s="111"/>
      <c r="E189" s="112"/>
    </row>
    <row r="190" s="69" customFormat="1" ht="18.75" customHeight="1" spans="1:5">
      <c r="A190" s="76" t="s">
        <v>294</v>
      </c>
      <c r="B190" s="77">
        <v>460</v>
      </c>
      <c r="C190" s="77">
        <v>446</v>
      </c>
      <c r="D190" s="111">
        <v>14</v>
      </c>
      <c r="E190" s="112"/>
    </row>
    <row r="191" s="69" customFormat="1" ht="18.75" customHeight="1" spans="1:5">
      <c r="A191" s="76" t="s">
        <v>295</v>
      </c>
      <c r="B191" s="77">
        <v>155</v>
      </c>
      <c r="C191" s="77">
        <v>108</v>
      </c>
      <c r="D191" s="77">
        <v>47</v>
      </c>
      <c r="E191" s="110"/>
    </row>
    <row r="192" s="69" customFormat="1" ht="18.75" customHeight="1" spans="1:5">
      <c r="A192" s="76" t="s">
        <v>296</v>
      </c>
      <c r="B192" s="77">
        <v>47</v>
      </c>
      <c r="C192" s="77">
        <v>47</v>
      </c>
      <c r="D192" s="111"/>
      <c r="E192" s="112"/>
    </row>
    <row r="193" s="69" customFormat="1" ht="18.75" customHeight="1" spans="1:5">
      <c r="A193" s="76" t="s">
        <v>297</v>
      </c>
      <c r="B193" s="77">
        <v>50</v>
      </c>
      <c r="C193" s="77">
        <v>46</v>
      </c>
      <c r="D193" s="111">
        <v>4</v>
      </c>
      <c r="E193" s="112"/>
    </row>
    <row r="194" s="69" customFormat="1" ht="18.75" customHeight="1" spans="1:5">
      <c r="A194" s="76" t="s">
        <v>298</v>
      </c>
      <c r="B194" s="77">
        <v>1</v>
      </c>
      <c r="C194" s="77">
        <v>1</v>
      </c>
      <c r="D194" s="111"/>
      <c r="E194" s="112"/>
    </row>
    <row r="195" s="69" customFormat="1" ht="18.75" customHeight="1" spans="1:5">
      <c r="A195" s="76" t="s">
        <v>299</v>
      </c>
      <c r="B195" s="77">
        <v>57</v>
      </c>
      <c r="C195" s="77">
        <v>14</v>
      </c>
      <c r="D195" s="111">
        <v>43</v>
      </c>
      <c r="E195" s="112"/>
    </row>
    <row r="196" s="69" customFormat="1" ht="18.75" customHeight="1" spans="1:5">
      <c r="A196" s="76" t="s">
        <v>300</v>
      </c>
      <c r="B196" s="77">
        <v>520</v>
      </c>
      <c r="C196" s="77">
        <v>520</v>
      </c>
      <c r="D196" s="77"/>
      <c r="E196" s="110"/>
    </row>
    <row r="197" s="69" customFormat="1" ht="18.75" customHeight="1" spans="1:5">
      <c r="A197" s="76" t="s">
        <v>301</v>
      </c>
      <c r="B197" s="77">
        <v>65</v>
      </c>
      <c r="C197" s="77">
        <v>65</v>
      </c>
      <c r="D197" s="111"/>
      <c r="E197" s="112"/>
    </row>
    <row r="198" s="69" customFormat="1" ht="18.75" customHeight="1" spans="1:5">
      <c r="A198" s="76" t="s">
        <v>302</v>
      </c>
      <c r="B198" s="77">
        <v>354</v>
      </c>
      <c r="C198" s="77">
        <v>354</v>
      </c>
      <c r="D198" s="111"/>
      <c r="E198" s="112"/>
    </row>
    <row r="199" s="69" customFormat="1" ht="18.75" customHeight="1" spans="1:5">
      <c r="A199" s="76" t="s">
        <v>303</v>
      </c>
      <c r="B199" s="77">
        <v>101</v>
      </c>
      <c r="C199" s="77">
        <v>101</v>
      </c>
      <c r="D199" s="111"/>
      <c r="E199" s="112"/>
    </row>
    <row r="200" s="69" customFormat="1" ht="18.75" customHeight="1" spans="1:5">
      <c r="A200" s="76" t="s">
        <v>304</v>
      </c>
      <c r="B200" s="77">
        <v>807</v>
      </c>
      <c r="C200" s="77">
        <v>799</v>
      </c>
      <c r="D200" s="77">
        <v>8</v>
      </c>
      <c r="E200" s="110"/>
    </row>
    <row r="201" s="69" customFormat="1" ht="18.75" customHeight="1" spans="1:5">
      <c r="A201" s="76" t="s">
        <v>162</v>
      </c>
      <c r="B201" s="77">
        <v>44</v>
      </c>
      <c r="C201" s="77">
        <v>44</v>
      </c>
      <c r="D201" s="111"/>
      <c r="E201" s="112"/>
    </row>
    <row r="202" s="69" customFormat="1" ht="18.75" customHeight="1" spans="1:5">
      <c r="A202" s="76" t="s">
        <v>305</v>
      </c>
      <c r="B202" s="77">
        <v>15</v>
      </c>
      <c r="C202" s="77">
        <v>9</v>
      </c>
      <c r="D202" s="111">
        <v>6</v>
      </c>
      <c r="E202" s="112"/>
    </row>
    <row r="203" s="69" customFormat="1" ht="18.75" customHeight="1" spans="1:5">
      <c r="A203" s="76" t="s">
        <v>306</v>
      </c>
      <c r="B203" s="77">
        <v>365</v>
      </c>
      <c r="C203" s="77">
        <v>365</v>
      </c>
      <c r="D203" s="111"/>
      <c r="E203" s="112"/>
    </row>
    <row r="204" s="69" customFormat="1" ht="18.75" customHeight="1" spans="1:5">
      <c r="A204" s="76" t="s">
        <v>307</v>
      </c>
      <c r="B204" s="77">
        <v>306</v>
      </c>
      <c r="C204" s="77">
        <v>306</v>
      </c>
      <c r="D204" s="111"/>
      <c r="E204" s="112"/>
    </row>
    <row r="205" s="69" customFormat="1" ht="18.75" customHeight="1" spans="1:5">
      <c r="A205" s="76" t="s">
        <v>308</v>
      </c>
      <c r="B205" s="77">
        <v>77</v>
      </c>
      <c r="C205" s="77">
        <v>75</v>
      </c>
      <c r="D205" s="111">
        <v>2</v>
      </c>
      <c r="E205" s="112"/>
    </row>
    <row r="206" s="69" customFormat="1" ht="18.75" customHeight="1" spans="1:5">
      <c r="A206" s="76" t="s">
        <v>309</v>
      </c>
      <c r="B206" s="77">
        <v>21</v>
      </c>
      <c r="C206" s="77">
        <v>21</v>
      </c>
      <c r="D206" s="77"/>
      <c r="E206" s="110"/>
    </row>
    <row r="207" s="69" customFormat="1" ht="18.75" customHeight="1" spans="1:5">
      <c r="A207" s="76" t="s">
        <v>162</v>
      </c>
      <c r="B207" s="77">
        <v>21</v>
      </c>
      <c r="C207" s="77">
        <v>21</v>
      </c>
      <c r="D207" s="111"/>
      <c r="E207" s="112"/>
    </row>
    <row r="208" s="69" customFormat="1" ht="18.75" customHeight="1" spans="1:5">
      <c r="A208" s="76" t="s">
        <v>310</v>
      </c>
      <c r="B208" s="77">
        <v>2984</v>
      </c>
      <c r="C208" s="77">
        <v>2984</v>
      </c>
      <c r="D208" s="77"/>
      <c r="E208" s="110"/>
    </row>
    <row r="209" s="69" customFormat="1" ht="18.75" customHeight="1" spans="1:5">
      <c r="A209" s="76" t="s">
        <v>311</v>
      </c>
      <c r="B209" s="77">
        <v>651</v>
      </c>
      <c r="C209" s="77">
        <v>651</v>
      </c>
      <c r="D209" s="111"/>
      <c r="E209" s="112"/>
    </row>
    <row r="210" s="69" customFormat="1" ht="18.75" customHeight="1" spans="1:5">
      <c r="A210" s="76" t="s">
        <v>312</v>
      </c>
      <c r="B210" s="77">
        <v>2333</v>
      </c>
      <c r="C210" s="77">
        <v>2333</v>
      </c>
      <c r="D210" s="111"/>
      <c r="E210" s="112"/>
    </row>
    <row r="211" s="69" customFormat="1" ht="18.75" customHeight="1" spans="1:5">
      <c r="A211" s="76" t="s">
        <v>313</v>
      </c>
      <c r="B211" s="77">
        <v>218</v>
      </c>
      <c r="C211" s="77">
        <v>218</v>
      </c>
      <c r="D211" s="77"/>
      <c r="E211" s="110"/>
    </row>
    <row r="212" s="69" customFormat="1" ht="18.75" customHeight="1" spans="1:5">
      <c r="A212" s="76" t="s">
        <v>314</v>
      </c>
      <c r="B212" s="77">
        <v>212</v>
      </c>
      <c r="C212" s="77">
        <v>212</v>
      </c>
      <c r="D212" s="111"/>
      <c r="E212" s="112"/>
    </row>
    <row r="213" s="69" customFormat="1" ht="18.75" customHeight="1" spans="1:5">
      <c r="A213" s="76" t="s">
        <v>315</v>
      </c>
      <c r="B213" s="77">
        <v>6</v>
      </c>
      <c r="C213" s="77">
        <v>6</v>
      </c>
      <c r="D213" s="111"/>
      <c r="E213" s="112"/>
    </row>
    <row r="214" s="69" customFormat="1" ht="18.75" customHeight="1" spans="1:5">
      <c r="A214" s="76" t="s">
        <v>316</v>
      </c>
      <c r="B214" s="77">
        <v>516</v>
      </c>
      <c r="C214" s="77">
        <v>516</v>
      </c>
      <c r="D214" s="77"/>
      <c r="E214" s="110"/>
    </row>
    <row r="215" s="69" customFormat="1" ht="18.75" customHeight="1" spans="1:5">
      <c r="A215" s="76" t="s">
        <v>317</v>
      </c>
      <c r="B215" s="77">
        <v>42</v>
      </c>
      <c r="C215" s="77">
        <v>42</v>
      </c>
      <c r="D215" s="111"/>
      <c r="E215" s="112"/>
    </row>
    <row r="216" s="69" customFormat="1" ht="18.75" customHeight="1" spans="1:5">
      <c r="A216" s="76" t="s">
        <v>318</v>
      </c>
      <c r="B216" s="77">
        <v>474</v>
      </c>
      <c r="C216" s="77">
        <v>474</v>
      </c>
      <c r="D216" s="111"/>
      <c r="E216" s="112"/>
    </row>
    <row r="217" s="69" customFormat="1" ht="18.75" customHeight="1" spans="1:5">
      <c r="A217" s="76" t="s">
        <v>319</v>
      </c>
      <c r="B217" s="77">
        <v>55</v>
      </c>
      <c r="C217" s="77">
        <v>0</v>
      </c>
      <c r="D217" s="77">
        <v>55</v>
      </c>
      <c r="E217" s="110"/>
    </row>
    <row r="218" s="69" customFormat="1" ht="18.75" customHeight="1" spans="1:5">
      <c r="A218" s="76" t="s">
        <v>320</v>
      </c>
      <c r="B218" s="77">
        <v>55</v>
      </c>
      <c r="C218" s="77">
        <v>0</v>
      </c>
      <c r="D218" s="111">
        <v>55</v>
      </c>
      <c r="E218" s="112"/>
    </row>
    <row r="219" s="69" customFormat="1" ht="18.75" customHeight="1" spans="1:5">
      <c r="A219" s="76" t="s">
        <v>321</v>
      </c>
      <c r="B219" s="77">
        <v>2851</v>
      </c>
      <c r="C219" s="77">
        <v>2851</v>
      </c>
      <c r="D219" s="77"/>
      <c r="E219" s="110"/>
    </row>
    <row r="220" s="69" customFormat="1" ht="18.75" customHeight="1" spans="1:5">
      <c r="A220" s="76" t="s">
        <v>322</v>
      </c>
      <c r="B220" s="77">
        <v>568</v>
      </c>
      <c r="C220" s="77">
        <v>568</v>
      </c>
      <c r="D220" s="111"/>
      <c r="E220" s="112"/>
    </row>
    <row r="221" s="69" customFormat="1" ht="18.75" customHeight="1" spans="1:5">
      <c r="A221" s="76" t="s">
        <v>323</v>
      </c>
      <c r="B221" s="77">
        <v>2283</v>
      </c>
      <c r="C221" s="77">
        <v>2283</v>
      </c>
      <c r="D221" s="111"/>
      <c r="E221" s="112"/>
    </row>
    <row r="222" s="69" customFormat="1" ht="18.75" customHeight="1" spans="1:5">
      <c r="A222" s="76" t="s">
        <v>324</v>
      </c>
      <c r="B222" s="77">
        <v>320</v>
      </c>
      <c r="C222" s="77">
        <v>320</v>
      </c>
      <c r="D222" s="77"/>
      <c r="E222" s="110"/>
    </row>
    <row r="223" s="69" customFormat="1" ht="18.75" customHeight="1" spans="1:5">
      <c r="A223" s="76" t="s">
        <v>325</v>
      </c>
      <c r="B223" s="77">
        <v>320</v>
      </c>
      <c r="C223" s="77">
        <v>320</v>
      </c>
      <c r="D223" s="111"/>
      <c r="E223" s="112"/>
    </row>
    <row r="224" s="69" customFormat="1" ht="18.75" customHeight="1" spans="1:5">
      <c r="A224" s="76" t="s">
        <v>326</v>
      </c>
      <c r="B224" s="77">
        <v>227</v>
      </c>
      <c r="C224" s="77">
        <v>227</v>
      </c>
      <c r="D224" s="77"/>
      <c r="E224" s="110"/>
    </row>
    <row r="225" s="69" customFormat="1" ht="18.75" customHeight="1" spans="1:5">
      <c r="A225" s="76" t="s">
        <v>162</v>
      </c>
      <c r="B225" s="77">
        <v>73</v>
      </c>
      <c r="C225" s="77">
        <v>73</v>
      </c>
      <c r="D225" s="111"/>
      <c r="E225" s="112"/>
    </row>
    <row r="226" s="69" customFormat="1" ht="18.75" customHeight="1" spans="1:5">
      <c r="A226" s="76" t="s">
        <v>327</v>
      </c>
      <c r="B226" s="77">
        <v>90</v>
      </c>
      <c r="C226" s="77">
        <v>90</v>
      </c>
      <c r="D226" s="111"/>
      <c r="E226" s="112"/>
    </row>
    <row r="227" s="69" customFormat="1" ht="18.75" customHeight="1" spans="1:5">
      <c r="A227" s="76" t="s">
        <v>167</v>
      </c>
      <c r="B227" s="77">
        <v>59</v>
      </c>
      <c r="C227" s="77">
        <v>59</v>
      </c>
      <c r="D227" s="111"/>
      <c r="E227" s="112"/>
    </row>
    <row r="228" s="69" customFormat="1" ht="18.75" customHeight="1" spans="1:5">
      <c r="A228" s="76" t="s">
        <v>328</v>
      </c>
      <c r="B228" s="77">
        <v>5</v>
      </c>
      <c r="C228" s="77">
        <v>5</v>
      </c>
      <c r="D228" s="111"/>
      <c r="E228" s="112"/>
    </row>
    <row r="229" s="69" customFormat="1" ht="18.75" customHeight="1" spans="1:5">
      <c r="A229" s="76" t="s">
        <v>329</v>
      </c>
      <c r="B229" s="77">
        <v>196</v>
      </c>
      <c r="C229" s="77">
        <v>196</v>
      </c>
      <c r="D229" s="77"/>
      <c r="E229" s="110"/>
    </row>
    <row r="230" s="69" customFormat="1" ht="18.75" customHeight="1" spans="1:5">
      <c r="A230" s="76" t="s">
        <v>330</v>
      </c>
      <c r="B230" s="77">
        <v>126</v>
      </c>
      <c r="C230" s="77">
        <v>126</v>
      </c>
      <c r="D230" s="111"/>
      <c r="E230" s="112"/>
    </row>
    <row r="231" s="69" customFormat="1" ht="18.75" customHeight="1" spans="1:5">
      <c r="A231" s="76" t="s">
        <v>331</v>
      </c>
      <c r="B231" s="77">
        <v>70</v>
      </c>
      <c r="C231" s="77">
        <v>70</v>
      </c>
      <c r="D231" s="111"/>
      <c r="E231" s="112"/>
    </row>
    <row r="232" s="69" customFormat="1" ht="18.75" customHeight="1" spans="1:5">
      <c r="A232" s="109" t="s">
        <v>332</v>
      </c>
      <c r="B232" s="77">
        <v>286</v>
      </c>
      <c r="C232" s="77">
        <v>254</v>
      </c>
      <c r="D232" s="77">
        <v>32</v>
      </c>
      <c r="E232" s="110"/>
    </row>
    <row r="233" s="69" customFormat="1" ht="18.75" customHeight="1" spans="1:5">
      <c r="A233" s="76" t="s">
        <v>333</v>
      </c>
      <c r="B233" s="77">
        <v>286</v>
      </c>
      <c r="C233" s="77">
        <v>254</v>
      </c>
      <c r="D233" s="111">
        <v>32</v>
      </c>
      <c r="E233" s="112"/>
    </row>
    <row r="234" s="69" customFormat="1" ht="18.75" customHeight="1" spans="1:5">
      <c r="A234" s="76" t="s">
        <v>334</v>
      </c>
      <c r="B234" s="77">
        <v>12509</v>
      </c>
      <c r="C234" s="77">
        <v>12055</v>
      </c>
      <c r="D234" s="77">
        <v>454</v>
      </c>
      <c r="E234" s="110"/>
    </row>
    <row r="235" s="69" customFormat="1" ht="18.75" customHeight="1" spans="1:5">
      <c r="A235" s="76" t="s">
        <v>335</v>
      </c>
      <c r="B235" s="77">
        <v>442</v>
      </c>
      <c r="C235" s="77">
        <v>442</v>
      </c>
      <c r="D235" s="77"/>
      <c r="E235" s="110"/>
    </row>
    <row r="236" s="69" customFormat="1" ht="18.75" customHeight="1" spans="1:5">
      <c r="A236" s="76" t="s">
        <v>162</v>
      </c>
      <c r="B236" s="77">
        <v>157</v>
      </c>
      <c r="C236" s="77">
        <v>157</v>
      </c>
      <c r="D236" s="111"/>
      <c r="E236" s="112"/>
    </row>
    <row r="237" s="69" customFormat="1" ht="18.75" customHeight="1" spans="1:5">
      <c r="A237" s="76" t="s">
        <v>336</v>
      </c>
      <c r="B237" s="77">
        <v>285</v>
      </c>
      <c r="C237" s="77">
        <v>285</v>
      </c>
      <c r="D237" s="111"/>
      <c r="E237" s="112"/>
    </row>
    <row r="238" s="69" customFormat="1" ht="18.75" customHeight="1" spans="1:5">
      <c r="A238" s="76" t="s">
        <v>337</v>
      </c>
      <c r="B238" s="77">
        <v>3642</v>
      </c>
      <c r="C238" s="77">
        <v>3503</v>
      </c>
      <c r="D238" s="77">
        <v>139</v>
      </c>
      <c r="E238" s="110"/>
    </row>
    <row r="239" s="69" customFormat="1" ht="18.75" customHeight="1" spans="1:5">
      <c r="A239" s="76" t="s">
        <v>338</v>
      </c>
      <c r="B239" s="77">
        <v>2444</v>
      </c>
      <c r="C239" s="77">
        <v>2444</v>
      </c>
      <c r="D239" s="111"/>
      <c r="E239" s="112"/>
    </row>
    <row r="240" s="69" customFormat="1" ht="18.75" customHeight="1" spans="1:5">
      <c r="A240" s="76" t="s">
        <v>339</v>
      </c>
      <c r="B240" s="77">
        <v>688</v>
      </c>
      <c r="C240" s="77">
        <v>688</v>
      </c>
      <c r="D240" s="111"/>
      <c r="E240" s="112"/>
    </row>
    <row r="241" s="69" customFormat="1" ht="18.75" customHeight="1" spans="1:5">
      <c r="A241" s="76" t="s">
        <v>340</v>
      </c>
      <c r="B241" s="77">
        <v>53</v>
      </c>
      <c r="C241" s="77">
        <v>53</v>
      </c>
      <c r="D241" s="111"/>
      <c r="E241" s="112"/>
    </row>
    <row r="242" s="69" customFormat="1" ht="18.75" customHeight="1" spans="1:5">
      <c r="A242" s="76" t="s">
        <v>341</v>
      </c>
      <c r="B242" s="77">
        <v>457</v>
      </c>
      <c r="C242" s="77">
        <v>318</v>
      </c>
      <c r="D242" s="111">
        <v>139</v>
      </c>
      <c r="E242" s="112"/>
    </row>
    <row r="243" s="69" customFormat="1" ht="18.75" customHeight="1" spans="1:5">
      <c r="A243" s="76" t="s">
        <v>342</v>
      </c>
      <c r="B243" s="77">
        <v>1436</v>
      </c>
      <c r="C243" s="77">
        <v>1430</v>
      </c>
      <c r="D243" s="77">
        <v>6</v>
      </c>
      <c r="E243" s="110"/>
    </row>
    <row r="244" s="69" customFormat="1" ht="18.75" customHeight="1" spans="1:5">
      <c r="A244" s="76" t="s">
        <v>343</v>
      </c>
      <c r="B244" s="77">
        <v>1326</v>
      </c>
      <c r="C244" s="77">
        <v>1326</v>
      </c>
      <c r="D244" s="111"/>
      <c r="E244" s="112"/>
    </row>
    <row r="245" s="69" customFormat="1" ht="18.75" customHeight="1" spans="1:5">
      <c r="A245" s="76" t="s">
        <v>344</v>
      </c>
      <c r="B245" s="77">
        <v>110</v>
      </c>
      <c r="C245" s="77">
        <v>104</v>
      </c>
      <c r="D245" s="111">
        <v>6</v>
      </c>
      <c r="E245" s="112"/>
    </row>
    <row r="246" s="69" customFormat="1" ht="18.75" customHeight="1" spans="1:5">
      <c r="A246" s="76" t="s">
        <v>345</v>
      </c>
      <c r="B246" s="77">
        <v>3199</v>
      </c>
      <c r="C246" s="77">
        <v>2902</v>
      </c>
      <c r="D246" s="77">
        <v>297</v>
      </c>
      <c r="E246" s="110"/>
    </row>
    <row r="247" s="69" customFormat="1" ht="18.75" customHeight="1" spans="1:5">
      <c r="A247" s="76" t="s">
        <v>346</v>
      </c>
      <c r="B247" s="77">
        <v>264</v>
      </c>
      <c r="C247" s="77">
        <v>264</v>
      </c>
      <c r="D247" s="111"/>
      <c r="E247" s="112"/>
    </row>
    <row r="248" s="69" customFormat="1" ht="18.75" customHeight="1" spans="1:5">
      <c r="A248" s="76" t="s">
        <v>347</v>
      </c>
      <c r="B248" s="77">
        <v>5</v>
      </c>
      <c r="C248" s="77">
        <v>5</v>
      </c>
      <c r="D248" s="111"/>
      <c r="E248" s="112"/>
    </row>
    <row r="249" s="69" customFormat="1" ht="18.75" customHeight="1" spans="1:5">
      <c r="A249" s="76" t="s">
        <v>348</v>
      </c>
      <c r="B249" s="77">
        <v>290</v>
      </c>
      <c r="C249" s="77">
        <v>290</v>
      </c>
      <c r="D249" s="111"/>
      <c r="E249" s="112"/>
    </row>
    <row r="250" s="69" customFormat="1" ht="18.75" customHeight="1" spans="1:5">
      <c r="A250" s="76" t="s">
        <v>349</v>
      </c>
      <c r="B250" s="77">
        <v>995</v>
      </c>
      <c r="C250" s="77">
        <v>783</v>
      </c>
      <c r="D250" s="111">
        <v>212</v>
      </c>
      <c r="E250" s="112"/>
    </row>
    <row r="251" s="69" customFormat="1" ht="18.75" customHeight="1" spans="1:5">
      <c r="A251" s="76" t="s">
        <v>350</v>
      </c>
      <c r="B251" s="77">
        <v>1607</v>
      </c>
      <c r="C251" s="77">
        <v>1546</v>
      </c>
      <c r="D251" s="111">
        <v>61</v>
      </c>
      <c r="E251" s="112"/>
    </row>
    <row r="252" s="69" customFormat="1" ht="18.75" customHeight="1" spans="1:5">
      <c r="A252" s="76" t="s">
        <v>351</v>
      </c>
      <c r="B252" s="77">
        <v>19</v>
      </c>
      <c r="C252" s="77">
        <v>0</v>
      </c>
      <c r="D252" s="111">
        <v>19</v>
      </c>
      <c r="E252" s="112"/>
    </row>
    <row r="253" s="69" customFormat="1" ht="18.75" customHeight="1" spans="1:5">
      <c r="A253" s="76" t="s">
        <v>352</v>
      </c>
      <c r="B253" s="77">
        <v>19</v>
      </c>
      <c r="C253" s="77">
        <v>14</v>
      </c>
      <c r="D253" s="111">
        <v>5</v>
      </c>
      <c r="E253" s="112"/>
    </row>
    <row r="254" s="69" customFormat="1" ht="18.75" customHeight="1" spans="1:5">
      <c r="A254" s="76" t="s">
        <v>353</v>
      </c>
      <c r="B254" s="77">
        <v>70</v>
      </c>
      <c r="C254" s="77">
        <v>70</v>
      </c>
      <c r="D254" s="77"/>
      <c r="E254" s="110"/>
    </row>
    <row r="255" s="69" customFormat="1" ht="18.75" customHeight="1" spans="1:5">
      <c r="A255" s="76" t="s">
        <v>354</v>
      </c>
      <c r="B255" s="77">
        <v>70</v>
      </c>
      <c r="C255" s="77">
        <v>70</v>
      </c>
      <c r="D255" s="111"/>
      <c r="E255" s="112"/>
    </row>
    <row r="256" s="69" customFormat="1" ht="18.75" customHeight="1" spans="1:5">
      <c r="A256" s="76" t="s">
        <v>355</v>
      </c>
      <c r="B256" s="77">
        <v>205</v>
      </c>
      <c r="C256" s="77">
        <v>205</v>
      </c>
      <c r="D256" s="77"/>
      <c r="E256" s="110"/>
    </row>
    <row r="257" s="69" customFormat="1" ht="18.75" customHeight="1" spans="1:5">
      <c r="A257" s="76" t="s">
        <v>356</v>
      </c>
      <c r="B257" s="77">
        <v>182</v>
      </c>
      <c r="C257" s="77">
        <v>182</v>
      </c>
      <c r="D257" s="111"/>
      <c r="E257" s="112"/>
    </row>
    <row r="258" s="69" customFormat="1" ht="18.75" customHeight="1" spans="1:5">
      <c r="A258" s="76" t="s">
        <v>357</v>
      </c>
      <c r="B258" s="77">
        <v>23</v>
      </c>
      <c r="C258" s="77">
        <v>23</v>
      </c>
      <c r="D258" s="111"/>
      <c r="E258" s="112"/>
    </row>
    <row r="259" s="69" customFormat="1" ht="18.75" customHeight="1" spans="1:5">
      <c r="A259" s="76" t="s">
        <v>358</v>
      </c>
      <c r="B259" s="77">
        <v>1770</v>
      </c>
      <c r="C259" s="77">
        <v>1770</v>
      </c>
      <c r="D259" s="77"/>
      <c r="E259" s="110"/>
    </row>
    <row r="260" s="69" customFormat="1" ht="18.75" customHeight="1" spans="1:5">
      <c r="A260" s="76" t="s">
        <v>359</v>
      </c>
      <c r="B260" s="77">
        <v>320</v>
      </c>
      <c r="C260" s="77">
        <v>320</v>
      </c>
      <c r="D260" s="111"/>
      <c r="E260" s="112"/>
    </row>
    <row r="261" s="69" customFormat="1" ht="18.75" customHeight="1" spans="1:5">
      <c r="A261" s="76" t="s">
        <v>360</v>
      </c>
      <c r="B261" s="77">
        <v>1450</v>
      </c>
      <c r="C261" s="77">
        <v>1450</v>
      </c>
      <c r="D261" s="111"/>
      <c r="E261" s="112"/>
    </row>
    <row r="262" s="69" customFormat="1" ht="18.75" customHeight="1" spans="1:5">
      <c r="A262" s="76" t="s">
        <v>361</v>
      </c>
      <c r="B262" s="77">
        <v>810</v>
      </c>
      <c r="C262" s="77">
        <v>810</v>
      </c>
      <c r="D262" s="77"/>
      <c r="E262" s="110"/>
    </row>
    <row r="263" s="69" customFormat="1" ht="18.75" customHeight="1" spans="1:5">
      <c r="A263" s="76" t="s">
        <v>362</v>
      </c>
      <c r="B263" s="77">
        <v>810</v>
      </c>
      <c r="C263" s="77">
        <v>810</v>
      </c>
      <c r="D263" s="111"/>
      <c r="E263" s="112"/>
    </row>
    <row r="264" s="69" customFormat="1" ht="18.75" customHeight="1" spans="1:5">
      <c r="A264" s="76" t="s">
        <v>363</v>
      </c>
      <c r="B264" s="77">
        <v>631</v>
      </c>
      <c r="C264" s="77">
        <v>631</v>
      </c>
      <c r="D264" s="77"/>
      <c r="E264" s="110"/>
    </row>
    <row r="265" s="69" customFormat="1" ht="18.75" customHeight="1" spans="1:5">
      <c r="A265" s="76" t="s">
        <v>364</v>
      </c>
      <c r="B265" s="77">
        <v>631</v>
      </c>
      <c r="C265" s="77">
        <v>631</v>
      </c>
      <c r="D265" s="111"/>
      <c r="E265" s="112"/>
    </row>
    <row r="266" s="69" customFormat="1" ht="18.75" customHeight="1" spans="1:5">
      <c r="A266" s="76" t="s">
        <v>365</v>
      </c>
      <c r="B266" s="77">
        <v>17</v>
      </c>
      <c r="C266" s="77">
        <v>15</v>
      </c>
      <c r="D266" s="77">
        <v>2</v>
      </c>
      <c r="E266" s="110"/>
    </row>
    <row r="267" s="69" customFormat="1" ht="18.75" customHeight="1" spans="1:5">
      <c r="A267" s="76" t="s">
        <v>366</v>
      </c>
      <c r="B267" s="77">
        <v>17</v>
      </c>
      <c r="C267" s="77">
        <v>15</v>
      </c>
      <c r="D267" s="111">
        <v>2</v>
      </c>
      <c r="E267" s="112"/>
    </row>
    <row r="268" s="69" customFormat="1" ht="18.75" customHeight="1" spans="1:5">
      <c r="A268" s="76" t="s">
        <v>367</v>
      </c>
      <c r="B268" s="77">
        <v>276</v>
      </c>
      <c r="C268" s="77">
        <v>275</v>
      </c>
      <c r="D268" s="77">
        <v>1</v>
      </c>
      <c r="E268" s="110"/>
    </row>
    <row r="269" s="69" customFormat="1" ht="18.75" customHeight="1" spans="1:5">
      <c r="A269" s="76" t="s">
        <v>162</v>
      </c>
      <c r="B269" s="77">
        <v>72</v>
      </c>
      <c r="C269" s="77">
        <v>72</v>
      </c>
      <c r="D269" s="111"/>
      <c r="E269" s="112"/>
    </row>
    <row r="270" s="69" customFormat="1" ht="18.75" customHeight="1" spans="1:5">
      <c r="A270" s="76" t="s">
        <v>185</v>
      </c>
      <c r="B270" s="77">
        <v>30</v>
      </c>
      <c r="C270" s="77">
        <v>30</v>
      </c>
      <c r="D270" s="111"/>
      <c r="E270" s="112"/>
    </row>
    <row r="271" s="69" customFormat="1" ht="18.75" customHeight="1" spans="1:5">
      <c r="A271" s="76" t="s">
        <v>167</v>
      </c>
      <c r="B271" s="77">
        <v>173</v>
      </c>
      <c r="C271" s="77">
        <v>173</v>
      </c>
      <c r="D271" s="111"/>
      <c r="E271" s="112"/>
    </row>
    <row r="272" s="69" customFormat="1" ht="18.75" customHeight="1" spans="1:5">
      <c r="A272" s="76" t="s">
        <v>368</v>
      </c>
      <c r="B272" s="77">
        <v>1</v>
      </c>
      <c r="C272" s="77">
        <v>0</v>
      </c>
      <c r="D272" s="111">
        <v>1</v>
      </c>
      <c r="E272" s="112"/>
    </row>
    <row r="273" s="69" customFormat="1" ht="18.75" customHeight="1" spans="1:5">
      <c r="A273" s="76" t="s">
        <v>369</v>
      </c>
      <c r="B273" s="77">
        <v>2</v>
      </c>
      <c r="C273" s="77">
        <v>2</v>
      </c>
      <c r="D273" s="77"/>
      <c r="E273" s="110"/>
    </row>
    <row r="274" s="69" customFormat="1" ht="18.75" customHeight="1" spans="1:5">
      <c r="A274" s="76" t="s">
        <v>370</v>
      </c>
      <c r="B274" s="77">
        <v>2</v>
      </c>
      <c r="C274" s="77">
        <v>2</v>
      </c>
      <c r="D274" s="111"/>
      <c r="E274" s="112"/>
    </row>
    <row r="275" s="69" customFormat="1" ht="18.75" customHeight="1" spans="1:5">
      <c r="A275" s="76" t="s">
        <v>371</v>
      </c>
      <c r="B275" s="77">
        <v>9</v>
      </c>
      <c r="C275" s="77">
        <v>0</v>
      </c>
      <c r="D275" s="77">
        <v>9</v>
      </c>
      <c r="E275" s="110"/>
    </row>
    <row r="276" s="69" customFormat="1" ht="18.75" customHeight="1" spans="1:5">
      <c r="A276" s="76" t="s">
        <v>372</v>
      </c>
      <c r="B276" s="77">
        <v>9</v>
      </c>
      <c r="C276" s="77">
        <v>0</v>
      </c>
      <c r="D276" s="111">
        <v>9</v>
      </c>
      <c r="E276" s="112"/>
    </row>
    <row r="277" s="69" customFormat="1" ht="18.75" customHeight="1" spans="1:5">
      <c r="A277" s="76" t="s">
        <v>373</v>
      </c>
      <c r="B277" s="77">
        <v>2480</v>
      </c>
      <c r="C277" s="77">
        <v>2480</v>
      </c>
      <c r="D277" s="77"/>
      <c r="E277" s="110"/>
    </row>
    <row r="278" s="69" customFormat="1" ht="18.75" customHeight="1" spans="1:5">
      <c r="A278" s="76" t="s">
        <v>374</v>
      </c>
      <c r="B278" s="77">
        <v>295</v>
      </c>
      <c r="C278" s="77">
        <v>295</v>
      </c>
      <c r="D278" s="77"/>
      <c r="E278" s="110"/>
    </row>
    <row r="279" s="69" customFormat="1" ht="18.75" customHeight="1" spans="1:5">
      <c r="A279" s="76" t="s">
        <v>162</v>
      </c>
      <c r="B279" s="77">
        <v>138</v>
      </c>
      <c r="C279" s="77">
        <v>138</v>
      </c>
      <c r="D279" s="111"/>
      <c r="E279" s="112"/>
    </row>
    <row r="280" s="69" customFormat="1" ht="18.75" customHeight="1" spans="1:5">
      <c r="A280" s="76" t="s">
        <v>375</v>
      </c>
      <c r="B280" s="77">
        <v>157</v>
      </c>
      <c r="C280" s="77">
        <v>157</v>
      </c>
      <c r="D280" s="111"/>
      <c r="E280" s="112"/>
    </row>
    <row r="281" s="69" customFormat="1" ht="18.75" customHeight="1" spans="1:5">
      <c r="A281" s="76" t="s">
        <v>376</v>
      </c>
      <c r="B281" s="77">
        <v>116</v>
      </c>
      <c r="C281" s="77">
        <v>116</v>
      </c>
      <c r="D281" s="77"/>
      <c r="E281" s="110"/>
    </row>
    <row r="282" s="69" customFormat="1" ht="18.75" customHeight="1" spans="1:5">
      <c r="A282" s="76" t="s">
        <v>377</v>
      </c>
      <c r="B282" s="77">
        <v>116</v>
      </c>
      <c r="C282" s="77">
        <v>116</v>
      </c>
      <c r="D282" s="111"/>
      <c r="E282" s="112"/>
    </row>
    <row r="283" s="69" customFormat="1" ht="18.75" customHeight="1" spans="1:5">
      <c r="A283" s="76" t="s">
        <v>378</v>
      </c>
      <c r="B283" s="77">
        <v>1592</v>
      </c>
      <c r="C283" s="77">
        <v>1592</v>
      </c>
      <c r="D283" s="77"/>
      <c r="E283" s="110"/>
    </row>
    <row r="284" s="69" customFormat="1" ht="18.75" customHeight="1" spans="1:5">
      <c r="A284" s="76" t="s">
        <v>379</v>
      </c>
      <c r="B284" s="77">
        <v>1233</v>
      </c>
      <c r="C284" s="77">
        <v>1233</v>
      </c>
      <c r="D284" s="111"/>
      <c r="E284" s="112"/>
    </row>
    <row r="285" s="69" customFormat="1" ht="18.75" customHeight="1" spans="1:5">
      <c r="A285" s="76" t="s">
        <v>380</v>
      </c>
      <c r="B285" s="77">
        <v>284</v>
      </c>
      <c r="C285" s="77">
        <v>284</v>
      </c>
      <c r="D285" s="111"/>
      <c r="E285" s="112"/>
    </row>
    <row r="286" s="69" customFormat="1" ht="18.75" customHeight="1" spans="1:5">
      <c r="A286" s="76" t="s">
        <v>381</v>
      </c>
      <c r="B286" s="77">
        <v>75</v>
      </c>
      <c r="C286" s="77">
        <v>75</v>
      </c>
      <c r="D286" s="111"/>
      <c r="E286" s="112"/>
    </row>
    <row r="287" s="69" customFormat="1" ht="18.75" customHeight="1" spans="1:5">
      <c r="A287" s="76" t="s">
        <v>382</v>
      </c>
      <c r="B287" s="77">
        <v>389</v>
      </c>
      <c r="C287" s="77">
        <v>389</v>
      </c>
      <c r="D287" s="77"/>
      <c r="E287" s="110"/>
    </row>
    <row r="288" s="69" customFormat="1" ht="18.75" customHeight="1" spans="1:5">
      <c r="A288" s="76" t="s">
        <v>383</v>
      </c>
      <c r="B288" s="77">
        <v>181</v>
      </c>
      <c r="C288" s="77">
        <v>181</v>
      </c>
      <c r="D288" s="111"/>
      <c r="E288" s="112"/>
    </row>
    <row r="289" s="69" customFormat="1" ht="18.75" customHeight="1" spans="1:5">
      <c r="A289" s="76" t="s">
        <v>384</v>
      </c>
      <c r="B289" s="77">
        <v>127</v>
      </c>
      <c r="C289" s="77">
        <v>127</v>
      </c>
      <c r="D289" s="111"/>
      <c r="E289" s="112"/>
    </row>
    <row r="290" s="69" customFormat="1" ht="18.75" customHeight="1" spans="1:5">
      <c r="A290" s="76" t="s">
        <v>385</v>
      </c>
      <c r="B290" s="77">
        <v>81</v>
      </c>
      <c r="C290" s="77">
        <v>81</v>
      </c>
      <c r="D290" s="111"/>
      <c r="E290" s="112"/>
    </row>
    <row r="291" s="69" customFormat="1" ht="18.75" customHeight="1" spans="1:5">
      <c r="A291" s="76" t="s">
        <v>386</v>
      </c>
      <c r="B291" s="77">
        <v>88</v>
      </c>
      <c r="C291" s="77">
        <v>88</v>
      </c>
      <c r="D291" s="77"/>
      <c r="E291" s="110"/>
    </row>
    <row r="292" s="69" customFormat="1" ht="18.75" customHeight="1" spans="1:5">
      <c r="A292" s="76" t="s">
        <v>387</v>
      </c>
      <c r="B292" s="77">
        <v>88</v>
      </c>
      <c r="C292" s="77">
        <v>88</v>
      </c>
      <c r="D292" s="111"/>
      <c r="E292" s="112"/>
    </row>
    <row r="293" s="69" customFormat="1" ht="18.75" customHeight="1" spans="1:5">
      <c r="A293" s="76" t="s">
        <v>388</v>
      </c>
      <c r="B293" s="77">
        <v>3745</v>
      </c>
      <c r="C293" s="77">
        <v>3745</v>
      </c>
      <c r="D293" s="77"/>
      <c r="E293" s="110"/>
    </row>
    <row r="294" s="69" customFormat="1" ht="18.75" customHeight="1" spans="1:5">
      <c r="A294" s="76" t="s">
        <v>389</v>
      </c>
      <c r="B294" s="77">
        <v>1079</v>
      </c>
      <c r="C294" s="77">
        <v>1079</v>
      </c>
      <c r="D294" s="77"/>
      <c r="E294" s="110"/>
    </row>
    <row r="295" s="69" customFormat="1" ht="18.75" customHeight="1" spans="1:5">
      <c r="A295" s="76" t="s">
        <v>162</v>
      </c>
      <c r="B295" s="77">
        <v>175</v>
      </c>
      <c r="C295" s="77">
        <v>175</v>
      </c>
      <c r="D295" s="111"/>
      <c r="E295" s="112"/>
    </row>
    <row r="296" s="69" customFormat="1" ht="18.75" customHeight="1" spans="1:5">
      <c r="A296" s="76" t="s">
        <v>390</v>
      </c>
      <c r="B296" s="77">
        <v>254</v>
      </c>
      <c r="C296" s="77">
        <v>254</v>
      </c>
      <c r="D296" s="111"/>
      <c r="E296" s="112"/>
    </row>
    <row r="297" s="69" customFormat="1" ht="18.75" customHeight="1" spans="1:5">
      <c r="A297" s="76" t="s">
        <v>391</v>
      </c>
      <c r="B297" s="77">
        <v>650</v>
      </c>
      <c r="C297" s="77">
        <v>650</v>
      </c>
      <c r="D297" s="111"/>
      <c r="E297" s="112"/>
    </row>
    <row r="298" s="69" customFormat="1" ht="18.75" customHeight="1" spans="1:5">
      <c r="A298" s="109" t="s">
        <v>392</v>
      </c>
      <c r="B298" s="77">
        <v>150</v>
      </c>
      <c r="C298" s="77">
        <v>150</v>
      </c>
      <c r="D298" s="77"/>
      <c r="E298" s="110"/>
    </row>
    <row r="299" s="69" customFormat="1" ht="18.75" customHeight="1" spans="1:5">
      <c r="A299" s="76" t="s">
        <v>393</v>
      </c>
      <c r="B299" s="77">
        <v>150</v>
      </c>
      <c r="C299" s="77">
        <v>150</v>
      </c>
      <c r="D299" s="111"/>
      <c r="E299" s="112"/>
    </row>
    <row r="300" s="69" customFormat="1" ht="18.75" customHeight="1" spans="1:5">
      <c r="A300" s="76" t="s">
        <v>394</v>
      </c>
      <c r="B300" s="77">
        <v>1440</v>
      </c>
      <c r="C300" s="77">
        <v>1440</v>
      </c>
      <c r="D300" s="77"/>
      <c r="E300" s="110"/>
    </row>
    <row r="301" s="69" customFormat="1" ht="18.75" customHeight="1" spans="1:5">
      <c r="A301" s="76" t="s">
        <v>395</v>
      </c>
      <c r="B301" s="77">
        <v>964</v>
      </c>
      <c r="C301" s="77">
        <v>964</v>
      </c>
      <c r="D301" s="111"/>
      <c r="E301" s="112"/>
    </row>
    <row r="302" s="69" customFormat="1" ht="18.75" customHeight="1" spans="1:5">
      <c r="A302" s="76" t="s">
        <v>396</v>
      </c>
      <c r="B302" s="77">
        <v>476</v>
      </c>
      <c r="C302" s="77">
        <v>476</v>
      </c>
      <c r="D302" s="111"/>
      <c r="E302" s="112"/>
    </row>
    <row r="303" s="69" customFormat="1" ht="18.75" customHeight="1" spans="1:5">
      <c r="A303" s="76" t="s">
        <v>397</v>
      </c>
      <c r="B303" s="77">
        <v>1076</v>
      </c>
      <c r="C303" s="77">
        <v>1076</v>
      </c>
      <c r="D303" s="77"/>
      <c r="E303" s="110"/>
    </row>
    <row r="304" s="69" customFormat="1" ht="18.75" customHeight="1" spans="1:5">
      <c r="A304" s="76" t="s">
        <v>398</v>
      </c>
      <c r="B304" s="77">
        <v>1076</v>
      </c>
      <c r="C304" s="77">
        <v>1076</v>
      </c>
      <c r="D304" s="111"/>
      <c r="E304" s="112"/>
    </row>
    <row r="305" s="69" customFormat="1" ht="18.75" customHeight="1" spans="1:5">
      <c r="A305" s="76" t="s">
        <v>399</v>
      </c>
      <c r="B305" s="77">
        <v>30792</v>
      </c>
      <c r="C305" s="77">
        <v>28340</v>
      </c>
      <c r="D305" s="77">
        <v>2452</v>
      </c>
      <c r="E305" s="110"/>
    </row>
    <row r="306" s="69" customFormat="1" ht="18.75" customHeight="1" spans="1:5">
      <c r="A306" s="76" t="s">
        <v>400</v>
      </c>
      <c r="B306" s="77">
        <v>5247</v>
      </c>
      <c r="C306" s="77">
        <v>5175</v>
      </c>
      <c r="D306" s="77">
        <v>72</v>
      </c>
      <c r="E306" s="110"/>
    </row>
    <row r="307" s="69" customFormat="1" ht="18.75" customHeight="1" spans="1:5">
      <c r="A307" s="76" t="s">
        <v>162</v>
      </c>
      <c r="B307" s="77">
        <v>120</v>
      </c>
      <c r="C307" s="77">
        <v>120</v>
      </c>
      <c r="D307" s="111"/>
      <c r="E307" s="112"/>
    </row>
    <row r="308" s="69" customFormat="1" ht="18.75" customHeight="1" spans="1:5">
      <c r="A308" s="76" t="s">
        <v>167</v>
      </c>
      <c r="B308" s="77">
        <v>804</v>
      </c>
      <c r="C308" s="77">
        <v>804</v>
      </c>
      <c r="D308" s="111"/>
      <c r="E308" s="112"/>
    </row>
    <row r="309" s="69" customFormat="1" ht="18.75" customHeight="1" spans="1:5">
      <c r="A309" s="76" t="s">
        <v>401</v>
      </c>
      <c r="B309" s="77">
        <v>24</v>
      </c>
      <c r="C309" s="77">
        <v>24</v>
      </c>
      <c r="D309" s="111"/>
      <c r="E309" s="112"/>
    </row>
    <row r="310" s="69" customFormat="1" ht="18.75" customHeight="1" spans="1:5">
      <c r="A310" s="76" t="s">
        <v>402</v>
      </c>
      <c r="B310" s="77">
        <v>97</v>
      </c>
      <c r="C310" s="77">
        <v>97</v>
      </c>
      <c r="D310" s="111"/>
      <c r="E310" s="112"/>
    </row>
    <row r="311" s="69" customFormat="1" ht="18.75" customHeight="1" spans="1:5">
      <c r="A311" s="76" t="s">
        <v>403</v>
      </c>
      <c r="B311" s="77">
        <v>39</v>
      </c>
      <c r="C311" s="77">
        <v>39</v>
      </c>
      <c r="D311" s="111"/>
      <c r="E311" s="112"/>
    </row>
    <row r="312" s="69" customFormat="1" ht="18.75" customHeight="1" spans="1:5">
      <c r="A312" s="76" t="s">
        <v>404</v>
      </c>
      <c r="B312" s="77">
        <v>1673</v>
      </c>
      <c r="C312" s="77">
        <v>1673</v>
      </c>
      <c r="D312" s="111"/>
      <c r="E312" s="112"/>
    </row>
    <row r="313" s="69" customFormat="1" ht="18.75" customHeight="1" spans="1:5">
      <c r="A313" s="76" t="s">
        <v>405</v>
      </c>
      <c r="B313" s="77">
        <v>75</v>
      </c>
      <c r="C313" s="77">
        <v>75</v>
      </c>
      <c r="D313" s="111"/>
      <c r="E313" s="112"/>
    </row>
    <row r="314" s="69" customFormat="1" ht="18.75" customHeight="1" spans="1:5">
      <c r="A314" s="76" t="s">
        <v>406</v>
      </c>
      <c r="B314" s="77">
        <v>1138</v>
      </c>
      <c r="C314" s="77">
        <v>1138</v>
      </c>
      <c r="D314" s="111"/>
      <c r="E314" s="112"/>
    </row>
    <row r="315" s="69" customFormat="1" ht="18.75" customHeight="1" spans="1:5">
      <c r="A315" s="76" t="s">
        <v>407</v>
      </c>
      <c r="B315" s="77">
        <v>78</v>
      </c>
      <c r="C315" s="77">
        <v>78</v>
      </c>
      <c r="D315" s="111"/>
      <c r="E315" s="112"/>
    </row>
    <row r="316" s="69" customFormat="1" ht="18.75" customHeight="1" spans="1:5">
      <c r="A316" s="76" t="s">
        <v>408</v>
      </c>
      <c r="B316" s="77">
        <v>1199</v>
      </c>
      <c r="C316" s="77">
        <v>1127</v>
      </c>
      <c r="D316" s="111">
        <v>72</v>
      </c>
      <c r="E316" s="112"/>
    </row>
    <row r="317" s="69" customFormat="1" ht="18.75" customHeight="1" spans="1:5">
      <c r="A317" s="76" t="s">
        <v>409</v>
      </c>
      <c r="B317" s="77">
        <v>4177</v>
      </c>
      <c r="C317" s="77">
        <v>3775</v>
      </c>
      <c r="D317" s="77">
        <v>402</v>
      </c>
      <c r="E317" s="110"/>
    </row>
    <row r="318" s="69" customFormat="1" ht="18.75" customHeight="1" spans="1:5">
      <c r="A318" s="76" t="s">
        <v>162</v>
      </c>
      <c r="B318" s="77">
        <v>81</v>
      </c>
      <c r="C318" s="77">
        <v>81</v>
      </c>
      <c r="D318" s="111"/>
      <c r="E318" s="112"/>
    </row>
    <row r="319" s="69" customFormat="1" ht="18.75" customHeight="1" spans="1:5">
      <c r="A319" s="76" t="s">
        <v>253</v>
      </c>
      <c r="B319" s="77">
        <v>263</v>
      </c>
      <c r="C319" s="77">
        <v>263</v>
      </c>
      <c r="D319" s="111"/>
      <c r="E319" s="112"/>
    </row>
    <row r="320" s="69" customFormat="1" ht="18.75" customHeight="1" spans="1:5">
      <c r="A320" s="76" t="s">
        <v>410</v>
      </c>
      <c r="B320" s="77">
        <v>367</v>
      </c>
      <c r="C320" s="77">
        <v>367</v>
      </c>
      <c r="D320" s="111"/>
      <c r="E320" s="112"/>
    </row>
    <row r="321" s="69" customFormat="1" ht="18.75" customHeight="1" spans="1:5">
      <c r="A321" s="76" t="s">
        <v>411</v>
      </c>
      <c r="B321" s="77">
        <v>2427</v>
      </c>
      <c r="C321" s="77">
        <v>2427</v>
      </c>
      <c r="D321" s="111"/>
      <c r="E321" s="112"/>
    </row>
    <row r="322" s="69" customFormat="1" ht="18.75" customHeight="1" spans="1:5">
      <c r="A322" s="76" t="s">
        <v>412</v>
      </c>
      <c r="B322" s="77">
        <v>60</v>
      </c>
      <c r="C322" s="77">
        <v>60</v>
      </c>
      <c r="D322" s="111"/>
      <c r="E322" s="112"/>
    </row>
    <row r="323" s="69" customFormat="1" ht="18.75" customHeight="1" spans="1:5">
      <c r="A323" s="76" t="s">
        <v>413</v>
      </c>
      <c r="B323" s="77">
        <v>102</v>
      </c>
      <c r="C323" s="77">
        <v>102</v>
      </c>
      <c r="D323" s="111"/>
      <c r="E323" s="112"/>
    </row>
    <row r="324" s="69" customFormat="1" ht="18.75" customHeight="1" spans="1:5">
      <c r="A324" s="76" t="s">
        <v>414</v>
      </c>
      <c r="B324" s="77">
        <v>483</v>
      </c>
      <c r="C324" s="77">
        <v>107</v>
      </c>
      <c r="D324" s="111">
        <v>376</v>
      </c>
      <c r="E324" s="112"/>
    </row>
    <row r="325" s="69" customFormat="1" ht="18.75" customHeight="1" spans="1:5">
      <c r="A325" s="76" t="s">
        <v>415</v>
      </c>
      <c r="B325" s="77">
        <v>5</v>
      </c>
      <c r="C325" s="77">
        <v>5</v>
      </c>
      <c r="D325" s="111"/>
      <c r="E325" s="112"/>
    </row>
    <row r="326" s="69" customFormat="1" ht="18.75" customHeight="1" spans="1:5">
      <c r="A326" s="76" t="s">
        <v>416</v>
      </c>
      <c r="B326" s="77">
        <v>2</v>
      </c>
      <c r="C326" s="77">
        <v>2</v>
      </c>
      <c r="D326" s="111"/>
      <c r="E326" s="112"/>
    </row>
    <row r="327" s="69" customFormat="1" ht="18.75" customHeight="1" spans="1:5">
      <c r="A327" s="76" t="s">
        <v>417</v>
      </c>
      <c r="B327" s="77">
        <v>250</v>
      </c>
      <c r="C327" s="77">
        <v>250</v>
      </c>
      <c r="D327" s="111"/>
      <c r="E327" s="112"/>
    </row>
    <row r="328" s="69" customFormat="1" ht="18.75" customHeight="1" spans="1:5">
      <c r="A328" s="76" t="s">
        <v>418</v>
      </c>
      <c r="B328" s="77">
        <v>100</v>
      </c>
      <c r="C328" s="77">
        <v>100</v>
      </c>
      <c r="D328" s="111"/>
      <c r="E328" s="112"/>
    </row>
    <row r="329" s="69" customFormat="1" ht="18.75" customHeight="1" spans="1:5">
      <c r="A329" s="76" t="s">
        <v>419</v>
      </c>
      <c r="B329" s="77">
        <v>37</v>
      </c>
      <c r="C329" s="77">
        <v>11</v>
      </c>
      <c r="D329" s="111">
        <v>26</v>
      </c>
      <c r="E329" s="112"/>
    </row>
    <row r="330" s="69" customFormat="1" ht="18.75" customHeight="1" spans="1:5">
      <c r="A330" s="76" t="s">
        <v>420</v>
      </c>
      <c r="B330" s="77">
        <v>7628</v>
      </c>
      <c r="C330" s="77">
        <v>6572</v>
      </c>
      <c r="D330" s="77">
        <v>1056</v>
      </c>
      <c r="E330" s="110"/>
    </row>
    <row r="331" s="69" customFormat="1" ht="18.75" customHeight="1" spans="1:5">
      <c r="A331" s="76" t="s">
        <v>162</v>
      </c>
      <c r="B331" s="77">
        <v>127</v>
      </c>
      <c r="C331" s="77">
        <v>127</v>
      </c>
      <c r="D331" s="111"/>
      <c r="E331" s="112"/>
    </row>
    <row r="332" s="69" customFormat="1" ht="18.75" customHeight="1" spans="1:5">
      <c r="A332" s="76" t="s">
        <v>253</v>
      </c>
      <c r="B332" s="77">
        <v>137</v>
      </c>
      <c r="C332" s="77">
        <v>137</v>
      </c>
      <c r="D332" s="111"/>
      <c r="E332" s="112"/>
    </row>
    <row r="333" s="69" customFormat="1" ht="18.75" customHeight="1" spans="1:5">
      <c r="A333" s="76" t="s">
        <v>421</v>
      </c>
      <c r="B333" s="77">
        <v>1045</v>
      </c>
      <c r="C333" s="77">
        <v>0</v>
      </c>
      <c r="D333" s="111">
        <v>1045</v>
      </c>
      <c r="E333" s="112"/>
    </row>
    <row r="334" s="69" customFormat="1" ht="18.75" customHeight="1" spans="1:5">
      <c r="A334" s="76" t="s">
        <v>422</v>
      </c>
      <c r="B334" s="77">
        <v>77</v>
      </c>
      <c r="C334" s="77">
        <v>77</v>
      </c>
      <c r="D334" s="111"/>
      <c r="E334" s="112"/>
    </row>
    <row r="335" s="69" customFormat="1" ht="18.75" customHeight="1" spans="1:5">
      <c r="A335" s="76" t="s">
        <v>423</v>
      </c>
      <c r="B335" s="77">
        <v>1353</v>
      </c>
      <c r="C335" s="77">
        <v>1353</v>
      </c>
      <c r="D335" s="111"/>
      <c r="E335" s="112"/>
    </row>
    <row r="336" s="69" customFormat="1" ht="18.75" customHeight="1" spans="1:5">
      <c r="A336" s="76" t="s">
        <v>424</v>
      </c>
      <c r="B336" s="77">
        <v>3</v>
      </c>
      <c r="C336" s="77">
        <v>3</v>
      </c>
      <c r="D336" s="111"/>
      <c r="E336" s="112"/>
    </row>
    <row r="337" s="69" customFormat="1" ht="18.75" customHeight="1" spans="1:5">
      <c r="A337" s="76" t="s">
        <v>425</v>
      </c>
      <c r="B337" s="77">
        <v>23</v>
      </c>
      <c r="C337" s="77">
        <v>22</v>
      </c>
      <c r="D337" s="111">
        <v>1</v>
      </c>
      <c r="E337" s="112"/>
    </row>
    <row r="338" s="69" customFormat="1" ht="18.75" customHeight="1" spans="1:5">
      <c r="A338" s="76" t="s">
        <v>426</v>
      </c>
      <c r="B338" s="77">
        <v>18</v>
      </c>
      <c r="C338" s="77">
        <v>18</v>
      </c>
      <c r="D338" s="111"/>
      <c r="E338" s="112"/>
    </row>
    <row r="339" s="69" customFormat="1" ht="18.75" customHeight="1" spans="1:5">
      <c r="A339" s="76" t="s">
        <v>427</v>
      </c>
      <c r="B339" s="77">
        <v>4845</v>
      </c>
      <c r="C339" s="77">
        <v>4835</v>
      </c>
      <c r="D339" s="111">
        <v>10</v>
      </c>
      <c r="E339" s="112"/>
    </row>
    <row r="340" s="69" customFormat="1" ht="18.75" customHeight="1" spans="1:5">
      <c r="A340" s="76" t="s">
        <v>428</v>
      </c>
      <c r="B340" s="77">
        <v>10016</v>
      </c>
      <c r="C340" s="77">
        <v>9120</v>
      </c>
      <c r="D340" s="77">
        <v>896</v>
      </c>
      <c r="E340" s="110"/>
    </row>
    <row r="341" s="69" customFormat="1" ht="18.75" customHeight="1" spans="1:5">
      <c r="A341" s="76" t="s">
        <v>162</v>
      </c>
      <c r="B341" s="77">
        <v>104</v>
      </c>
      <c r="C341" s="77">
        <v>104</v>
      </c>
      <c r="D341" s="111"/>
      <c r="E341" s="112"/>
    </row>
    <row r="342" s="69" customFormat="1" ht="18.75" customHeight="1" spans="1:5">
      <c r="A342" s="76" t="s">
        <v>429</v>
      </c>
      <c r="B342" s="77">
        <v>203</v>
      </c>
      <c r="C342" s="77">
        <v>0</v>
      </c>
      <c r="D342" s="111">
        <v>203</v>
      </c>
      <c r="E342" s="112"/>
    </row>
    <row r="343" s="69" customFormat="1" ht="18.75" customHeight="1" spans="1:5">
      <c r="A343" s="76" t="s">
        <v>430</v>
      </c>
      <c r="B343" s="77">
        <v>252</v>
      </c>
      <c r="C343" s="77">
        <v>0</v>
      </c>
      <c r="D343" s="111">
        <v>252</v>
      </c>
      <c r="E343" s="112"/>
    </row>
    <row r="344" s="69" customFormat="1" ht="18.75" customHeight="1" spans="1:5">
      <c r="A344" s="76" t="s">
        <v>167</v>
      </c>
      <c r="B344" s="77">
        <v>44</v>
      </c>
      <c r="C344" s="77">
        <v>44</v>
      </c>
      <c r="D344" s="111"/>
      <c r="E344" s="112"/>
    </row>
    <row r="345" s="69" customFormat="1" ht="18.75" customHeight="1" spans="1:5">
      <c r="A345" s="76" t="s">
        <v>431</v>
      </c>
      <c r="B345" s="77">
        <v>9413</v>
      </c>
      <c r="C345" s="77">
        <v>8972</v>
      </c>
      <c r="D345" s="111">
        <v>441</v>
      </c>
      <c r="E345" s="112"/>
    </row>
    <row r="346" s="69" customFormat="1" ht="18.75" customHeight="1" spans="1:5">
      <c r="A346" s="76" t="s">
        <v>432</v>
      </c>
      <c r="B346" s="77">
        <v>1439</v>
      </c>
      <c r="C346" s="77">
        <v>1439</v>
      </c>
      <c r="D346" s="77"/>
      <c r="E346" s="110"/>
    </row>
    <row r="347" s="69" customFormat="1" ht="18.75" customHeight="1" spans="1:5">
      <c r="A347" s="76" t="s">
        <v>433</v>
      </c>
      <c r="B347" s="77">
        <v>301</v>
      </c>
      <c r="C347" s="77">
        <v>301</v>
      </c>
      <c r="D347" s="111"/>
      <c r="E347" s="112"/>
    </row>
    <row r="348" s="69" customFormat="1" ht="18.75" customHeight="1" spans="1:5">
      <c r="A348" s="76" t="s">
        <v>434</v>
      </c>
      <c r="B348" s="77">
        <v>1138</v>
      </c>
      <c r="C348" s="77">
        <v>1138</v>
      </c>
      <c r="D348" s="111"/>
      <c r="E348" s="112"/>
    </row>
    <row r="349" s="69" customFormat="1" ht="18.75" customHeight="1" spans="1:5">
      <c r="A349" s="76" t="s">
        <v>435</v>
      </c>
      <c r="B349" s="77">
        <v>2285</v>
      </c>
      <c r="C349" s="77">
        <v>2259</v>
      </c>
      <c r="D349" s="77">
        <v>26</v>
      </c>
      <c r="E349" s="110"/>
    </row>
    <row r="350" s="69" customFormat="1" ht="18.75" customHeight="1" spans="1:5">
      <c r="A350" s="76" t="s">
        <v>436</v>
      </c>
      <c r="B350" s="77">
        <v>1785</v>
      </c>
      <c r="C350" s="77">
        <v>1759</v>
      </c>
      <c r="D350" s="111">
        <v>26</v>
      </c>
      <c r="E350" s="112"/>
    </row>
    <row r="351" s="69" customFormat="1" ht="18.75" customHeight="1" spans="1:5">
      <c r="A351" s="76" t="s">
        <v>437</v>
      </c>
      <c r="B351" s="77">
        <v>500</v>
      </c>
      <c r="C351" s="77">
        <v>500</v>
      </c>
      <c r="D351" s="111"/>
      <c r="E351" s="112"/>
    </row>
    <row r="352" s="69" customFormat="1" ht="18.75" customHeight="1" spans="1:5">
      <c r="A352" s="76" t="s">
        <v>438</v>
      </c>
      <c r="B352" s="77">
        <v>6931</v>
      </c>
      <c r="C352" s="77">
        <v>5834</v>
      </c>
      <c r="D352" s="77">
        <v>1097</v>
      </c>
      <c r="E352" s="110"/>
    </row>
    <row r="353" s="69" customFormat="1" ht="18.75" customHeight="1" spans="1:5">
      <c r="A353" s="76" t="s">
        <v>439</v>
      </c>
      <c r="B353" s="77">
        <v>6814</v>
      </c>
      <c r="C353" s="77">
        <v>5765</v>
      </c>
      <c r="D353" s="77">
        <v>1049</v>
      </c>
      <c r="E353" s="110"/>
    </row>
    <row r="354" s="69" customFormat="1" ht="18.75" customHeight="1" spans="1:5">
      <c r="A354" s="76" t="s">
        <v>162</v>
      </c>
      <c r="B354" s="77">
        <v>122</v>
      </c>
      <c r="C354" s="77">
        <v>122</v>
      </c>
      <c r="D354" s="111"/>
      <c r="E354" s="112"/>
    </row>
    <row r="355" s="69" customFormat="1" ht="18.75" customHeight="1" spans="1:5">
      <c r="A355" s="76" t="s">
        <v>440</v>
      </c>
      <c r="B355" s="77">
        <v>5115</v>
      </c>
      <c r="C355" s="77">
        <v>4102</v>
      </c>
      <c r="D355" s="111">
        <v>1013</v>
      </c>
      <c r="E355" s="112"/>
    </row>
    <row r="356" s="69" customFormat="1" ht="18.75" customHeight="1" spans="1:5">
      <c r="A356" s="76" t="s">
        <v>441</v>
      </c>
      <c r="B356" s="77">
        <v>695</v>
      </c>
      <c r="C356" s="77">
        <v>659</v>
      </c>
      <c r="D356" s="111">
        <v>36</v>
      </c>
      <c r="E356" s="112"/>
    </row>
    <row r="357" s="69" customFormat="1" ht="18.75" customHeight="1" spans="1:5">
      <c r="A357" s="76" t="s">
        <v>442</v>
      </c>
      <c r="B357" s="77">
        <v>69</v>
      </c>
      <c r="C357" s="77">
        <v>69</v>
      </c>
      <c r="D357" s="111"/>
      <c r="E357" s="112"/>
    </row>
    <row r="358" s="69" customFormat="1" ht="18.75" customHeight="1" spans="1:5">
      <c r="A358" s="76" t="s">
        <v>443</v>
      </c>
      <c r="B358" s="77">
        <v>677</v>
      </c>
      <c r="C358" s="77">
        <v>677</v>
      </c>
      <c r="D358" s="111"/>
      <c r="E358" s="112"/>
    </row>
    <row r="359" s="69" customFormat="1" ht="18.75" customHeight="1" spans="1:5">
      <c r="A359" s="76" t="s">
        <v>444</v>
      </c>
      <c r="B359" s="77">
        <v>136</v>
      </c>
      <c r="C359" s="77">
        <v>136</v>
      </c>
      <c r="D359" s="111"/>
      <c r="E359" s="112"/>
    </row>
    <row r="360" s="69" customFormat="1" ht="18.75" customHeight="1" spans="1:5">
      <c r="A360" s="76" t="s">
        <v>445</v>
      </c>
      <c r="B360" s="77">
        <v>12</v>
      </c>
      <c r="C360" s="77">
        <v>0</v>
      </c>
      <c r="D360" s="77">
        <v>12</v>
      </c>
      <c r="E360" s="110"/>
    </row>
    <row r="361" s="69" customFormat="1" ht="18.75" customHeight="1" spans="1:5">
      <c r="A361" s="76" t="s">
        <v>446</v>
      </c>
      <c r="B361" s="77">
        <v>12</v>
      </c>
      <c r="C361" s="77">
        <v>0</v>
      </c>
      <c r="D361" s="111">
        <v>12</v>
      </c>
      <c r="E361" s="112"/>
    </row>
    <row r="362" s="69" customFormat="1" ht="18.75" customHeight="1" spans="1:5">
      <c r="A362" s="76" t="s">
        <v>447</v>
      </c>
      <c r="B362" s="77">
        <v>105</v>
      </c>
      <c r="C362" s="77">
        <v>69</v>
      </c>
      <c r="D362" s="77">
        <v>36</v>
      </c>
      <c r="E362" s="110"/>
    </row>
    <row r="363" s="69" customFormat="1" ht="18.75" customHeight="1" spans="1:5">
      <c r="A363" s="76" t="s">
        <v>448</v>
      </c>
      <c r="B363" s="77">
        <v>105</v>
      </c>
      <c r="C363" s="77">
        <v>69</v>
      </c>
      <c r="D363" s="111">
        <v>36</v>
      </c>
      <c r="E363" s="112"/>
    </row>
    <row r="364" s="69" customFormat="1" ht="18.75" customHeight="1" spans="1:5">
      <c r="A364" s="76" t="s">
        <v>449</v>
      </c>
      <c r="B364" s="77">
        <v>1026</v>
      </c>
      <c r="C364" s="77">
        <v>986</v>
      </c>
      <c r="D364" s="77">
        <v>40</v>
      </c>
      <c r="E364" s="110"/>
    </row>
    <row r="365" s="69" customFormat="1" ht="18.75" customHeight="1" spans="1:5">
      <c r="A365" s="76" t="s">
        <v>450</v>
      </c>
      <c r="B365" s="77">
        <v>368</v>
      </c>
      <c r="C365" s="77">
        <v>368</v>
      </c>
      <c r="D365" s="77"/>
      <c r="E365" s="110"/>
    </row>
    <row r="366" s="69" customFormat="1" ht="18.75" customHeight="1" spans="1:5">
      <c r="A366" s="76" t="s">
        <v>451</v>
      </c>
      <c r="B366" s="77">
        <v>368</v>
      </c>
      <c r="C366" s="77">
        <v>368</v>
      </c>
      <c r="D366" s="111"/>
      <c r="E366" s="112"/>
    </row>
    <row r="367" s="69" customFormat="1" ht="18.75" customHeight="1" spans="1:5">
      <c r="A367" s="76" t="s">
        <v>452</v>
      </c>
      <c r="B367" s="77">
        <v>340</v>
      </c>
      <c r="C367" s="77">
        <v>340</v>
      </c>
      <c r="D367" s="77"/>
      <c r="E367" s="110"/>
    </row>
    <row r="368" s="69" customFormat="1" ht="18.75" customHeight="1" spans="1:5">
      <c r="A368" s="76" t="s">
        <v>162</v>
      </c>
      <c r="B368" s="77">
        <v>149</v>
      </c>
      <c r="C368" s="77">
        <v>149</v>
      </c>
      <c r="D368" s="111"/>
      <c r="E368" s="112"/>
    </row>
    <row r="369" s="69" customFormat="1" ht="18.75" customHeight="1" spans="1:5">
      <c r="A369" s="76" t="s">
        <v>167</v>
      </c>
      <c r="B369" s="77">
        <v>183</v>
      </c>
      <c r="C369" s="77">
        <v>183</v>
      </c>
      <c r="D369" s="111"/>
      <c r="E369" s="112"/>
    </row>
    <row r="370" s="69" customFormat="1" ht="18.75" customHeight="1" spans="1:5">
      <c r="A370" s="76" t="s">
        <v>453</v>
      </c>
      <c r="B370" s="77">
        <v>8</v>
      </c>
      <c r="C370" s="77">
        <v>8</v>
      </c>
      <c r="D370" s="111"/>
      <c r="E370" s="112"/>
    </row>
    <row r="371" s="69" customFormat="1" ht="18.75" customHeight="1" spans="1:5">
      <c r="A371" s="76" t="s">
        <v>454</v>
      </c>
      <c r="B371" s="77">
        <v>318</v>
      </c>
      <c r="C371" s="77">
        <v>278</v>
      </c>
      <c r="D371" s="77">
        <v>40</v>
      </c>
      <c r="E371" s="110"/>
    </row>
    <row r="372" s="69" customFormat="1" ht="18.75" customHeight="1" spans="1:5">
      <c r="A372" s="76" t="s">
        <v>455</v>
      </c>
      <c r="B372" s="77">
        <v>149</v>
      </c>
      <c r="C372" s="77">
        <v>109</v>
      </c>
      <c r="D372" s="111">
        <v>40</v>
      </c>
      <c r="E372" s="112"/>
    </row>
    <row r="373" s="69" customFormat="1" ht="18.75" customHeight="1" spans="1:5">
      <c r="A373" s="76" t="s">
        <v>456</v>
      </c>
      <c r="B373" s="77">
        <v>169</v>
      </c>
      <c r="C373" s="77">
        <v>169</v>
      </c>
      <c r="D373" s="111"/>
      <c r="E373" s="112"/>
    </row>
    <row r="374" s="69" customFormat="1" ht="18.75" customHeight="1" spans="1:5">
      <c r="A374" s="76" t="s">
        <v>457</v>
      </c>
      <c r="B374" s="77">
        <v>667</v>
      </c>
      <c r="C374" s="77">
        <v>262</v>
      </c>
      <c r="D374" s="77">
        <v>405</v>
      </c>
      <c r="E374" s="110"/>
    </row>
    <row r="375" s="69" customFormat="1" ht="18.75" customHeight="1" spans="1:5">
      <c r="A375" s="76" t="s">
        <v>458</v>
      </c>
      <c r="B375" s="77">
        <v>667</v>
      </c>
      <c r="C375" s="77">
        <v>262</v>
      </c>
      <c r="D375" s="77">
        <v>405</v>
      </c>
      <c r="E375" s="110"/>
    </row>
    <row r="376" s="69" customFormat="1" ht="18.75" customHeight="1" spans="1:5">
      <c r="A376" s="76" t="s">
        <v>167</v>
      </c>
      <c r="B376" s="77">
        <v>99</v>
      </c>
      <c r="C376" s="77">
        <v>99</v>
      </c>
      <c r="D376" s="111"/>
      <c r="E376" s="112"/>
    </row>
    <row r="377" s="69" customFormat="1" ht="18.75" customHeight="1" spans="1:5">
      <c r="A377" s="76" t="s">
        <v>459</v>
      </c>
      <c r="B377" s="77">
        <v>568</v>
      </c>
      <c r="C377" s="77">
        <v>163</v>
      </c>
      <c r="D377" s="111">
        <v>405</v>
      </c>
      <c r="E377" s="112"/>
    </row>
    <row r="378" s="69" customFormat="1" ht="18.75" customHeight="1" spans="1:5">
      <c r="A378" s="76" t="s">
        <v>460</v>
      </c>
      <c r="B378" s="77">
        <v>5</v>
      </c>
      <c r="C378" s="77">
        <v>5</v>
      </c>
      <c r="D378" s="77"/>
      <c r="E378" s="110"/>
    </row>
    <row r="379" s="69" customFormat="1" ht="18.75" customHeight="1" spans="1:5">
      <c r="A379" s="76" t="s">
        <v>461</v>
      </c>
      <c r="B379" s="77">
        <v>5</v>
      </c>
      <c r="C379" s="77">
        <v>5</v>
      </c>
      <c r="D379" s="77"/>
      <c r="E379" s="110"/>
    </row>
    <row r="380" s="69" customFormat="1" ht="18.75" customHeight="1" spans="1:5">
      <c r="A380" s="76" t="s">
        <v>462</v>
      </c>
      <c r="B380" s="77">
        <v>5</v>
      </c>
      <c r="C380" s="77">
        <v>5</v>
      </c>
      <c r="D380" s="111"/>
      <c r="E380" s="112"/>
    </row>
    <row r="381" s="69" customFormat="1" ht="18.75" customHeight="1" spans="1:5">
      <c r="A381" s="76" t="s">
        <v>463</v>
      </c>
      <c r="B381" s="77">
        <v>3399</v>
      </c>
      <c r="C381" s="77">
        <v>1157</v>
      </c>
      <c r="D381" s="77">
        <v>2242</v>
      </c>
      <c r="E381" s="110"/>
    </row>
    <row r="382" s="69" customFormat="1" ht="18.75" customHeight="1" spans="1:5">
      <c r="A382" s="76" t="s">
        <v>464</v>
      </c>
      <c r="B382" s="77">
        <v>3362</v>
      </c>
      <c r="C382" s="77">
        <v>1120</v>
      </c>
      <c r="D382" s="77">
        <v>2242</v>
      </c>
      <c r="E382" s="110"/>
    </row>
    <row r="383" s="69" customFormat="1" ht="18.75" customHeight="1" spans="1:5">
      <c r="A383" s="76" t="s">
        <v>162</v>
      </c>
      <c r="B383" s="77">
        <v>103</v>
      </c>
      <c r="C383" s="77">
        <v>103</v>
      </c>
      <c r="D383" s="111"/>
      <c r="E383" s="112"/>
    </row>
    <row r="384" s="69" customFormat="1" ht="18.75" customHeight="1" spans="1:5">
      <c r="A384" s="76" t="s">
        <v>465</v>
      </c>
      <c r="B384" s="77">
        <v>140</v>
      </c>
      <c r="C384" s="77">
        <v>140</v>
      </c>
      <c r="D384" s="111"/>
      <c r="E384" s="112"/>
    </row>
    <row r="385" s="69" customFormat="1" ht="18.75" customHeight="1" spans="1:5">
      <c r="A385" s="76" t="s">
        <v>466</v>
      </c>
      <c r="B385" s="77">
        <v>270</v>
      </c>
      <c r="C385" s="77">
        <v>270</v>
      </c>
      <c r="D385" s="111"/>
      <c r="E385" s="112"/>
    </row>
    <row r="386" s="69" customFormat="1" ht="18.75" customHeight="1" spans="1:5">
      <c r="A386" s="76" t="s">
        <v>467</v>
      </c>
      <c r="B386" s="77">
        <v>66</v>
      </c>
      <c r="C386" s="77">
        <v>66</v>
      </c>
      <c r="D386" s="111"/>
      <c r="E386" s="112"/>
    </row>
    <row r="387" s="69" customFormat="1" ht="18.75" customHeight="1" spans="1:5">
      <c r="A387" s="76" t="s">
        <v>167</v>
      </c>
      <c r="B387" s="77">
        <v>483</v>
      </c>
      <c r="C387" s="77">
        <v>483</v>
      </c>
      <c r="D387" s="111"/>
      <c r="E387" s="112"/>
    </row>
    <row r="388" s="69" customFormat="1" ht="18.75" customHeight="1" spans="1:5">
      <c r="A388" s="76" t="s">
        <v>468</v>
      </c>
      <c r="B388" s="77">
        <v>2300</v>
      </c>
      <c r="C388" s="77">
        <v>58</v>
      </c>
      <c r="D388" s="111">
        <v>2242</v>
      </c>
      <c r="E388" s="112"/>
    </row>
    <row r="389" s="69" customFormat="1" ht="18.75" customHeight="1" spans="1:5">
      <c r="A389" s="76" t="s">
        <v>469</v>
      </c>
      <c r="B389" s="77">
        <v>37</v>
      </c>
      <c r="C389" s="77">
        <v>37</v>
      </c>
      <c r="D389" s="77"/>
      <c r="E389" s="110"/>
    </row>
    <row r="390" s="69" customFormat="1" ht="18.75" customHeight="1" spans="1:5">
      <c r="A390" s="76" t="s">
        <v>470</v>
      </c>
      <c r="B390" s="77">
        <v>37</v>
      </c>
      <c r="C390" s="77">
        <v>37</v>
      </c>
      <c r="D390" s="111"/>
      <c r="E390" s="112"/>
    </row>
    <row r="391" s="69" customFormat="1" ht="18.75" customHeight="1" spans="1:5">
      <c r="A391" s="76" t="s">
        <v>471</v>
      </c>
      <c r="B391" s="77">
        <v>3812</v>
      </c>
      <c r="C391" s="77">
        <v>3812</v>
      </c>
      <c r="D391" s="77"/>
      <c r="E391" s="110"/>
    </row>
    <row r="392" s="69" customFormat="1" ht="18.75" customHeight="1" spans="1:5">
      <c r="A392" s="76" t="s">
        <v>472</v>
      </c>
      <c r="B392" s="77">
        <v>3688</v>
      </c>
      <c r="C392" s="77">
        <v>3688</v>
      </c>
      <c r="D392" s="77"/>
      <c r="E392" s="110"/>
    </row>
    <row r="393" s="69" customFormat="1" ht="18.75" customHeight="1" spans="1:5">
      <c r="A393" s="76" t="s">
        <v>473</v>
      </c>
      <c r="B393" s="77">
        <v>3688</v>
      </c>
      <c r="C393" s="77">
        <v>3688</v>
      </c>
      <c r="D393" s="111"/>
      <c r="E393" s="112"/>
    </row>
    <row r="394" s="69" customFormat="1" ht="18.75" customHeight="1" spans="1:5">
      <c r="A394" s="76" t="s">
        <v>474</v>
      </c>
      <c r="B394" s="77">
        <v>124</v>
      </c>
      <c r="C394" s="77">
        <v>124</v>
      </c>
      <c r="D394" s="77"/>
      <c r="E394" s="110"/>
    </row>
    <row r="395" s="69" customFormat="1" ht="18.75" customHeight="1" spans="1:5">
      <c r="A395" s="76" t="s">
        <v>475</v>
      </c>
      <c r="B395" s="77">
        <v>124</v>
      </c>
      <c r="C395" s="77">
        <v>124</v>
      </c>
      <c r="D395" s="111"/>
      <c r="E395" s="112"/>
    </row>
    <row r="396" s="69" customFormat="1" ht="18.75" customHeight="1" spans="1:5">
      <c r="A396" s="76" t="s">
        <v>476</v>
      </c>
      <c r="B396" s="77">
        <v>111</v>
      </c>
      <c r="C396" s="77">
        <v>111</v>
      </c>
      <c r="D396" s="77"/>
      <c r="E396" s="110"/>
    </row>
    <row r="397" s="69" customFormat="1" ht="18.75" customHeight="1" spans="1:5">
      <c r="A397" s="76" t="s">
        <v>477</v>
      </c>
      <c r="B397" s="77">
        <v>7</v>
      </c>
      <c r="C397" s="77">
        <v>7</v>
      </c>
      <c r="D397" s="77"/>
      <c r="E397" s="110"/>
    </row>
    <row r="398" s="69" customFormat="1" ht="18.75" customHeight="1" spans="1:5">
      <c r="A398" s="76" t="s">
        <v>478</v>
      </c>
      <c r="B398" s="77">
        <v>7</v>
      </c>
      <c r="C398" s="77">
        <v>7</v>
      </c>
      <c r="D398" s="111"/>
      <c r="E398" s="112"/>
    </row>
    <row r="399" s="69" customFormat="1" ht="18.75" customHeight="1" spans="1:5">
      <c r="A399" s="76" t="s">
        <v>479</v>
      </c>
      <c r="B399" s="77">
        <v>104</v>
      </c>
      <c r="C399" s="77">
        <v>104</v>
      </c>
      <c r="D399" s="77"/>
      <c r="E399" s="110"/>
    </row>
    <row r="400" s="69" customFormat="1" ht="18.75" customHeight="1" spans="1:5">
      <c r="A400" s="76" t="s">
        <v>480</v>
      </c>
      <c r="B400" s="77">
        <v>104</v>
      </c>
      <c r="C400" s="77">
        <v>104</v>
      </c>
      <c r="D400" s="111"/>
      <c r="E400" s="112"/>
    </row>
    <row r="401" s="69" customFormat="1" ht="18.75" customHeight="1" spans="1:5">
      <c r="A401" s="76" t="s">
        <v>481</v>
      </c>
      <c r="B401" s="77">
        <v>2719</v>
      </c>
      <c r="C401" s="77">
        <v>2685</v>
      </c>
      <c r="D401" s="77">
        <v>34</v>
      </c>
      <c r="E401" s="110"/>
    </row>
    <row r="402" s="69" customFormat="1" ht="18.75" customHeight="1" spans="1:5">
      <c r="A402" s="76" t="s">
        <v>482</v>
      </c>
      <c r="B402" s="77">
        <v>358</v>
      </c>
      <c r="C402" s="77">
        <v>358</v>
      </c>
      <c r="D402" s="77"/>
      <c r="E402" s="110"/>
    </row>
    <row r="403" s="69" customFormat="1" ht="18.75" customHeight="1" spans="1:5">
      <c r="A403" s="76" t="s">
        <v>162</v>
      </c>
      <c r="B403" s="77">
        <v>195</v>
      </c>
      <c r="C403" s="77">
        <v>195</v>
      </c>
      <c r="D403" s="111"/>
      <c r="E403" s="112"/>
    </row>
    <row r="404" s="69" customFormat="1" ht="18.75" customHeight="1" spans="1:5">
      <c r="A404" s="76" t="s">
        <v>483</v>
      </c>
      <c r="B404" s="77">
        <v>7</v>
      </c>
      <c r="C404" s="77">
        <v>7</v>
      </c>
      <c r="D404" s="111"/>
      <c r="E404" s="112"/>
    </row>
    <row r="405" s="69" customFormat="1" ht="18.75" customHeight="1" spans="1:5">
      <c r="A405" s="76" t="s">
        <v>484</v>
      </c>
      <c r="B405" s="77">
        <v>21</v>
      </c>
      <c r="C405" s="77">
        <v>21</v>
      </c>
      <c r="D405" s="111"/>
      <c r="E405" s="112"/>
    </row>
    <row r="406" s="69" customFormat="1" ht="18.75" customHeight="1" spans="1:5">
      <c r="A406" s="76" t="s">
        <v>485</v>
      </c>
      <c r="B406" s="77">
        <v>5</v>
      </c>
      <c r="C406" s="77">
        <v>5</v>
      </c>
      <c r="D406" s="111"/>
      <c r="E406" s="112"/>
    </row>
    <row r="407" s="69" customFormat="1" ht="18.75" customHeight="1" spans="1:5">
      <c r="A407" s="76" t="s">
        <v>167</v>
      </c>
      <c r="B407" s="77">
        <v>128</v>
      </c>
      <c r="C407" s="77">
        <v>128</v>
      </c>
      <c r="D407" s="111"/>
      <c r="E407" s="112"/>
    </row>
    <row r="408" s="69" customFormat="1" ht="18.75" customHeight="1" spans="1:5">
      <c r="A408" s="76" t="s">
        <v>486</v>
      </c>
      <c r="B408" s="77">
        <v>2</v>
      </c>
      <c r="C408" s="77">
        <v>2</v>
      </c>
      <c r="D408" s="111"/>
      <c r="E408" s="112"/>
    </row>
    <row r="409" s="69" customFormat="1" ht="18.75" customHeight="1" spans="1:5">
      <c r="A409" s="76" t="s">
        <v>487</v>
      </c>
      <c r="B409" s="77">
        <v>315</v>
      </c>
      <c r="C409" s="77">
        <v>315</v>
      </c>
      <c r="D409" s="77"/>
      <c r="E409" s="110"/>
    </row>
    <row r="410" s="69" customFormat="1" ht="18.75" customHeight="1" spans="1:5">
      <c r="A410" s="76" t="s">
        <v>488</v>
      </c>
      <c r="B410" s="77">
        <v>315</v>
      </c>
      <c r="C410" s="77">
        <v>315</v>
      </c>
      <c r="D410" s="111"/>
      <c r="E410" s="112"/>
    </row>
    <row r="411" s="69" customFormat="1" ht="18.75" customHeight="1" spans="1:5">
      <c r="A411" s="76" t="s">
        <v>489</v>
      </c>
      <c r="B411" s="77">
        <v>18</v>
      </c>
      <c r="C411" s="77">
        <v>18</v>
      </c>
      <c r="D411" s="77"/>
      <c r="E411" s="110"/>
    </row>
    <row r="412" s="69" customFormat="1" ht="18.75" customHeight="1" spans="1:5">
      <c r="A412" s="76" t="s">
        <v>490</v>
      </c>
      <c r="B412" s="77">
        <v>18</v>
      </c>
      <c r="C412" s="77">
        <v>18</v>
      </c>
      <c r="D412" s="111"/>
      <c r="E412" s="112"/>
    </row>
    <row r="413" s="69" customFormat="1" ht="18.75" customHeight="1" spans="1:5">
      <c r="A413" s="76" t="s">
        <v>491</v>
      </c>
      <c r="B413" s="77">
        <v>75</v>
      </c>
      <c r="C413" s="77">
        <v>75</v>
      </c>
      <c r="D413" s="77"/>
      <c r="E413" s="110"/>
    </row>
    <row r="414" s="69" customFormat="1" ht="18.75" customHeight="1" spans="1:5">
      <c r="A414" s="76" t="s">
        <v>492</v>
      </c>
      <c r="B414" s="77">
        <v>75</v>
      </c>
      <c r="C414" s="77">
        <v>75</v>
      </c>
      <c r="D414" s="111"/>
      <c r="E414" s="112"/>
    </row>
    <row r="415" s="69" customFormat="1" ht="18.75" customHeight="1" spans="1:5">
      <c r="A415" s="76" t="s">
        <v>493</v>
      </c>
      <c r="B415" s="77">
        <v>1949</v>
      </c>
      <c r="C415" s="77">
        <v>1915</v>
      </c>
      <c r="D415" s="77">
        <v>34</v>
      </c>
      <c r="E415" s="110"/>
    </row>
    <row r="416" s="69" customFormat="1" ht="18.75" customHeight="1" spans="1:5">
      <c r="A416" s="76" t="s">
        <v>494</v>
      </c>
      <c r="B416" s="77">
        <v>1612</v>
      </c>
      <c r="C416" s="77">
        <v>1578</v>
      </c>
      <c r="D416" s="111">
        <v>34</v>
      </c>
      <c r="E416" s="112"/>
    </row>
    <row r="417" s="69" customFormat="1" ht="18.75" customHeight="1" spans="1:5">
      <c r="A417" s="76" t="s">
        <v>495</v>
      </c>
      <c r="B417" s="77">
        <v>337</v>
      </c>
      <c r="C417" s="77">
        <v>337</v>
      </c>
      <c r="D417" s="111"/>
      <c r="E417" s="112"/>
    </row>
    <row r="418" s="69" customFormat="1" ht="18.75" customHeight="1" spans="1:5">
      <c r="A418" s="76" t="s">
        <v>496</v>
      </c>
      <c r="B418" s="77">
        <v>4</v>
      </c>
      <c r="C418" s="77">
        <v>4</v>
      </c>
      <c r="D418" s="77"/>
      <c r="E418" s="110"/>
    </row>
    <row r="419" s="69" customFormat="1" ht="18.75" customHeight="1" spans="1:5">
      <c r="A419" s="76" t="s">
        <v>497</v>
      </c>
      <c r="B419" s="77">
        <v>4</v>
      </c>
      <c r="C419" s="77">
        <v>4</v>
      </c>
      <c r="D419" s="111"/>
      <c r="E419" s="112"/>
    </row>
    <row r="420" s="69" customFormat="1" ht="18.75" customHeight="1" spans="1:5">
      <c r="A420" s="76" t="s">
        <v>498</v>
      </c>
      <c r="B420" s="77">
        <v>2000</v>
      </c>
      <c r="C420" s="77">
        <v>2000</v>
      </c>
      <c r="D420" s="111"/>
      <c r="E420" s="112"/>
    </row>
    <row r="421" s="69" customFormat="1" ht="18.75" customHeight="1" spans="1:5">
      <c r="A421" s="76" t="s">
        <v>499</v>
      </c>
      <c r="B421" s="77">
        <v>26182</v>
      </c>
      <c r="C421" s="77">
        <v>26177</v>
      </c>
      <c r="D421" s="77">
        <v>5</v>
      </c>
      <c r="E421" s="110"/>
    </row>
    <row r="422" s="69" customFormat="1" ht="18.75" customHeight="1" spans="1:5">
      <c r="A422" s="76" t="s">
        <v>500</v>
      </c>
      <c r="B422" s="77">
        <v>26182</v>
      </c>
      <c r="C422" s="77">
        <v>26177</v>
      </c>
      <c r="D422" s="77">
        <v>5</v>
      </c>
      <c r="E422" s="110"/>
    </row>
    <row r="423" s="69" customFormat="1" ht="18.75" customHeight="1" spans="1:5">
      <c r="A423" s="76" t="s">
        <v>501</v>
      </c>
      <c r="B423" s="77">
        <v>26182</v>
      </c>
      <c r="C423" s="77">
        <v>26177</v>
      </c>
      <c r="D423" s="111">
        <v>5</v>
      </c>
      <c r="E423" s="112"/>
    </row>
    <row r="424" s="69" customFormat="1" ht="18.75" customHeight="1" spans="1:5">
      <c r="A424" s="76" t="s">
        <v>502</v>
      </c>
      <c r="B424" s="77">
        <v>2672</v>
      </c>
      <c r="C424" s="77">
        <v>2672</v>
      </c>
      <c r="D424" s="77"/>
      <c r="E424" s="110"/>
    </row>
    <row r="425" s="69" customFormat="1" ht="18.75" customHeight="1" spans="1:5">
      <c r="A425" s="76" t="s">
        <v>503</v>
      </c>
      <c r="B425" s="77">
        <v>2672</v>
      </c>
      <c r="C425" s="77">
        <v>2672</v>
      </c>
      <c r="D425" s="77"/>
      <c r="E425" s="110"/>
    </row>
    <row r="426" s="69" customFormat="1" ht="18.75" customHeight="1" spans="1:5">
      <c r="A426" s="76" t="s">
        <v>504</v>
      </c>
      <c r="B426" s="77">
        <v>2672</v>
      </c>
      <c r="C426" s="77">
        <v>2672</v>
      </c>
      <c r="D426" s="111"/>
      <c r="E426" s="112"/>
    </row>
    <row r="427" s="69" customFormat="1" ht="18.75" customHeight="1" spans="1:5">
      <c r="A427" s="113"/>
      <c r="B427" s="114"/>
      <c r="C427" s="114"/>
      <c r="D427" s="114"/>
      <c r="E427" s="114"/>
    </row>
    <row r="428" s="69" customFormat="1" ht="18.75" customHeight="1" spans="1:5">
      <c r="A428" s="115"/>
      <c r="B428" s="116"/>
      <c r="C428" s="116"/>
      <c r="D428" s="116"/>
      <c r="E428" s="116"/>
    </row>
  </sheetData>
  <mergeCells count="2">
    <mergeCell ref="A2:E2"/>
    <mergeCell ref="A3:E3"/>
  </mergeCells>
  <pageMargins left="0.75" right="0.75" top="1" bottom="1" header="0.5" footer="0.5"/>
  <pageSetup paperSize="9" orientation="portrait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D15" sqref="D15"/>
    </sheetView>
  </sheetViews>
  <sheetFormatPr defaultColWidth="13.75" defaultRowHeight="24" customHeight="1" outlineLevelCol="2"/>
  <cols>
    <col min="1" max="1" width="38.625" style="1" customWidth="1"/>
    <col min="2" max="2" width="27" style="1" customWidth="1"/>
    <col min="3" max="3" width="24.25" style="69" customWidth="1"/>
    <col min="4" max="16368" width="13.75" style="69"/>
    <col min="16369" max="16384" width="13.75" style="1"/>
  </cols>
  <sheetData>
    <row r="1" s="69" customFormat="1" ht="18.75" customHeight="1" spans="1:1">
      <c r="A1" s="94" t="s">
        <v>505</v>
      </c>
    </row>
    <row r="2" s="69" customFormat="1" ht="18.75" customHeight="1" spans="1:3">
      <c r="A2" s="95" t="s">
        <v>506</v>
      </c>
      <c r="B2" s="96"/>
      <c r="C2" s="97"/>
    </row>
    <row r="3" s="69" customFormat="1" ht="18.75" customHeight="1" spans="1:3">
      <c r="A3" s="98" t="s">
        <v>26</v>
      </c>
      <c r="B3" s="98"/>
      <c r="C3" s="98"/>
    </row>
    <row r="4" s="93" customFormat="1" ht="20.25" customHeight="1" spans="1:3">
      <c r="A4" s="99" t="s">
        <v>507</v>
      </c>
      <c r="B4" s="99" t="s">
        <v>28</v>
      </c>
      <c r="C4" s="99" t="s">
        <v>29</v>
      </c>
    </row>
    <row r="5" s="93" customFormat="1" ht="22" customHeight="1" spans="1:3">
      <c r="A5" s="100" t="s">
        <v>508</v>
      </c>
      <c r="B5" s="101">
        <f>SUM(B6:B17)</f>
        <v>170358</v>
      </c>
      <c r="C5" s="102"/>
    </row>
    <row r="6" s="69" customFormat="1" ht="18.75" customHeight="1" spans="1:3">
      <c r="A6" s="103" t="s">
        <v>509</v>
      </c>
      <c r="B6" s="101">
        <v>12810</v>
      </c>
      <c r="C6" s="78"/>
    </row>
    <row r="7" s="69" customFormat="1" ht="18.75" customHeight="1" spans="1:3">
      <c r="A7" s="103" t="s">
        <v>510</v>
      </c>
      <c r="B7" s="101">
        <v>20543</v>
      </c>
      <c r="C7" s="78"/>
    </row>
    <row r="8" s="69" customFormat="1" ht="18.75" customHeight="1" spans="1:3">
      <c r="A8" s="103" t="s">
        <v>511</v>
      </c>
      <c r="B8" s="101">
        <v>36584</v>
      </c>
      <c r="C8" s="78"/>
    </row>
    <row r="9" s="69" customFormat="1" ht="18.75" customHeight="1" spans="1:3">
      <c r="A9" s="103" t="s">
        <v>512</v>
      </c>
      <c r="B9" s="101">
        <v>1470</v>
      </c>
      <c r="C9" s="78"/>
    </row>
    <row r="10" s="69" customFormat="1" ht="18.75" customHeight="1" spans="1:3">
      <c r="A10" s="103" t="s">
        <v>513</v>
      </c>
      <c r="B10" s="101">
        <v>49066</v>
      </c>
      <c r="C10" s="78"/>
    </row>
    <row r="11" s="69" customFormat="1" ht="18.75" customHeight="1" spans="1:3">
      <c r="A11" s="103" t="s">
        <v>514</v>
      </c>
      <c r="B11" s="101">
        <v>1902</v>
      </c>
      <c r="C11" s="78"/>
    </row>
    <row r="12" s="69" customFormat="1" ht="18.75" customHeight="1" spans="1:3">
      <c r="A12" s="103" t="s">
        <v>515</v>
      </c>
      <c r="B12" s="101">
        <v>2639</v>
      </c>
      <c r="C12" s="78"/>
    </row>
    <row r="13" s="69" customFormat="1" ht="18.75" customHeight="1" spans="1:3">
      <c r="A13" s="103" t="s">
        <v>516</v>
      </c>
      <c r="B13" s="101">
        <v>18882</v>
      </c>
      <c r="C13" s="78"/>
    </row>
    <row r="14" s="69" customFormat="1" ht="18.75" customHeight="1" spans="1:3">
      <c r="A14" s="103" t="s">
        <v>517</v>
      </c>
      <c r="B14" s="101">
        <v>8376</v>
      </c>
      <c r="C14" s="78"/>
    </row>
    <row r="15" s="69" customFormat="1" ht="18.75" customHeight="1" spans="1:3">
      <c r="A15" s="103" t="s">
        <v>518</v>
      </c>
      <c r="B15" s="101">
        <v>2694</v>
      </c>
      <c r="C15" s="78"/>
    </row>
    <row r="16" s="69" customFormat="1" ht="18.75" customHeight="1" spans="1:3">
      <c r="A16" s="103" t="s">
        <v>519</v>
      </c>
      <c r="B16" s="101">
        <v>2000</v>
      </c>
      <c r="C16" s="78"/>
    </row>
    <row r="17" s="69" customFormat="1" ht="18.75" customHeight="1" spans="1:3">
      <c r="A17" s="103" t="s">
        <v>520</v>
      </c>
      <c r="B17" s="101">
        <v>13392</v>
      </c>
      <c r="C17" s="78"/>
    </row>
    <row r="18" s="69" customFormat="1" ht="18.75" customHeight="1"/>
    <row r="19" s="69" customFormat="1" ht="18.75" customHeight="1"/>
    <row r="20" s="69" customFormat="1" ht="18.75" customHeight="1"/>
    <row r="21" s="69" customFormat="1" ht="18.75" customHeight="1"/>
    <row r="22" s="69" customFormat="1" ht="18.75" customHeight="1"/>
    <row r="23" s="69" customFormat="1" ht="18.75" customHeight="1"/>
    <row r="24" s="69" customFormat="1" ht="18.75" customHeight="1"/>
    <row r="25" s="69" customFormat="1" ht="18.75" customHeight="1"/>
    <row r="26" s="69" customFormat="1" ht="18.75" customHeight="1"/>
    <row r="27" s="69" customFormat="1" ht="18.75" customHeight="1"/>
    <row r="28" s="69" customFormat="1" ht="18.75" customHeight="1"/>
    <row r="29" s="69" customFormat="1" ht="18.75" customHeight="1"/>
    <row r="30" s="69" customFormat="1" ht="18.75" customHeight="1"/>
  </sheetData>
  <mergeCells count="2">
    <mergeCell ref="A2:C2"/>
    <mergeCell ref="A3:C3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J18" sqref="J18"/>
    </sheetView>
  </sheetViews>
  <sheetFormatPr defaultColWidth="8" defaultRowHeight="14.25" outlineLevelCol="4"/>
  <cols>
    <col min="1" max="1" width="35.875" style="49" customWidth="1"/>
    <col min="2" max="2" width="26" style="49" customWidth="1"/>
    <col min="3" max="3" width="27.625" style="49" customWidth="1"/>
    <col min="4" max="6" width="8" style="49" customWidth="1"/>
    <col min="7" max="7" width="10.125" style="49"/>
    <col min="8" max="16382" width="8" style="49"/>
    <col min="16383" max="16384" width="8" style="1"/>
  </cols>
  <sheetData>
    <row r="1" s="49" customFormat="1" ht="13.5" customHeight="1" spans="1:5">
      <c r="A1" s="50" t="s">
        <v>521</v>
      </c>
      <c r="B1" s="51"/>
      <c r="C1" s="51"/>
      <c r="D1" s="51"/>
      <c r="E1" s="51"/>
    </row>
    <row r="2" s="49" customFormat="1" ht="37.5" customHeight="1" spans="1:5">
      <c r="A2" s="90" t="s">
        <v>522</v>
      </c>
      <c r="B2" s="90"/>
      <c r="C2" s="90"/>
      <c r="D2" s="51"/>
      <c r="E2" s="51"/>
    </row>
    <row r="3" s="49" customFormat="1" ht="18.75" customHeight="1" spans="1:5">
      <c r="A3" s="50"/>
      <c r="B3" s="51"/>
      <c r="C3" s="53" t="s">
        <v>26</v>
      </c>
      <c r="D3" s="51"/>
      <c r="E3" s="51"/>
    </row>
    <row r="4" s="49" customFormat="1" ht="18.75" customHeight="1" spans="1:5">
      <c r="A4" s="54" t="s">
        <v>507</v>
      </c>
      <c r="B4" s="54" t="s">
        <v>28</v>
      </c>
      <c r="C4" s="54" t="s">
        <v>29</v>
      </c>
      <c r="D4" s="51"/>
      <c r="E4" s="51"/>
    </row>
    <row r="5" s="49" customFormat="1" ht="16.5" customHeight="1" spans="1:5">
      <c r="A5" s="54" t="s">
        <v>508</v>
      </c>
      <c r="B5" s="55">
        <f>B6+B11+B22+B24+B27+B29</f>
        <v>51924</v>
      </c>
      <c r="C5" s="55"/>
      <c r="D5" s="51"/>
      <c r="E5" s="51"/>
    </row>
    <row r="6" s="49" customFormat="1" ht="16.5" customHeight="1" spans="1:3">
      <c r="A6" s="56" t="s">
        <v>509</v>
      </c>
      <c r="B6" s="55">
        <f>SUM(B7:B10)</f>
        <v>10023</v>
      </c>
      <c r="C6" s="55"/>
    </row>
    <row r="7" s="49" customFormat="1" ht="16.5" customHeight="1" spans="1:3">
      <c r="A7" s="91" t="s">
        <v>523</v>
      </c>
      <c r="B7" s="92">
        <v>7098</v>
      </c>
      <c r="C7" s="92"/>
    </row>
    <row r="8" s="49" customFormat="1" ht="16.5" customHeight="1" spans="1:3">
      <c r="A8" s="91" t="s">
        <v>524</v>
      </c>
      <c r="B8" s="92">
        <v>1685</v>
      </c>
      <c r="C8" s="92"/>
    </row>
    <row r="9" s="49" customFormat="1" ht="16.5" customHeight="1" spans="1:3">
      <c r="A9" s="91" t="s">
        <v>525</v>
      </c>
      <c r="B9" s="92">
        <v>1084</v>
      </c>
      <c r="C9" s="92"/>
    </row>
    <row r="10" s="49" customFormat="1" ht="16.5" customHeight="1" spans="1:3">
      <c r="A10" s="91" t="s">
        <v>526</v>
      </c>
      <c r="B10" s="92">
        <v>156</v>
      </c>
      <c r="C10" s="92"/>
    </row>
    <row r="11" s="49" customFormat="1" ht="16.5" customHeight="1" spans="1:3">
      <c r="A11" s="56" t="s">
        <v>510</v>
      </c>
      <c r="B11" s="55">
        <f>SUM(B12:B21)</f>
        <v>2231</v>
      </c>
      <c r="C11" s="55"/>
    </row>
    <row r="12" s="49" customFormat="1" ht="16.5" customHeight="1" spans="1:3">
      <c r="A12" s="91" t="s">
        <v>527</v>
      </c>
      <c r="B12" s="92">
        <v>1675</v>
      </c>
      <c r="C12" s="92"/>
    </row>
    <row r="13" s="49" customFormat="1" ht="16.5" customHeight="1" spans="1:3">
      <c r="A13" s="91" t="s">
        <v>528</v>
      </c>
      <c r="B13" s="92">
        <v>6</v>
      </c>
      <c r="C13" s="92"/>
    </row>
    <row r="14" s="49" customFormat="1" ht="16.5" customHeight="1" spans="1:3">
      <c r="A14" s="91" t="s">
        <v>529</v>
      </c>
      <c r="B14" s="92">
        <v>5</v>
      </c>
      <c r="C14" s="92"/>
    </row>
    <row r="15" s="49" customFormat="1" ht="16.5" customHeight="1" spans="1:3">
      <c r="A15" s="91" t="s">
        <v>530</v>
      </c>
      <c r="B15" s="92">
        <v>7</v>
      </c>
      <c r="C15" s="92"/>
    </row>
    <row r="16" s="49" customFormat="1" ht="16.5" customHeight="1" spans="1:3">
      <c r="A16" s="91" t="s">
        <v>531</v>
      </c>
      <c r="B16" s="92">
        <v>183</v>
      </c>
      <c r="C16" s="92"/>
    </row>
    <row r="17" s="49" customFormat="1" ht="16.5" customHeight="1" spans="1:3">
      <c r="A17" s="91" t="s">
        <v>532</v>
      </c>
      <c r="B17" s="92">
        <v>45</v>
      </c>
      <c r="C17" s="92"/>
    </row>
    <row r="18" s="49" customFormat="1" ht="16.5" customHeight="1" spans="1:3">
      <c r="A18" s="91" t="s">
        <v>533</v>
      </c>
      <c r="B18" s="92"/>
      <c r="C18" s="92"/>
    </row>
    <row r="19" s="49" customFormat="1" ht="16.5" customHeight="1" spans="1:3">
      <c r="A19" s="91" t="s">
        <v>534</v>
      </c>
      <c r="B19" s="92">
        <v>143</v>
      </c>
      <c r="C19" s="92"/>
    </row>
    <row r="20" s="49" customFormat="1" ht="16.5" customHeight="1" spans="1:3">
      <c r="A20" s="91" t="s">
        <v>535</v>
      </c>
      <c r="B20" s="92">
        <v>49</v>
      </c>
      <c r="C20" s="92"/>
    </row>
    <row r="21" s="49" customFormat="1" ht="16.5" customHeight="1" spans="1:3">
      <c r="A21" s="91" t="s">
        <v>536</v>
      </c>
      <c r="B21" s="92">
        <v>118</v>
      </c>
      <c r="C21" s="92"/>
    </row>
    <row r="22" s="49" customFormat="1" ht="16.5" customHeight="1" spans="1:3">
      <c r="A22" s="56" t="s">
        <v>511</v>
      </c>
      <c r="B22" s="55">
        <v>61</v>
      </c>
      <c r="C22" s="55"/>
    </row>
    <row r="23" s="49" customFormat="1" ht="16.5" customHeight="1" spans="1:3">
      <c r="A23" s="91" t="s">
        <v>537</v>
      </c>
      <c r="B23" s="92">
        <v>61</v>
      </c>
      <c r="C23" s="92"/>
    </row>
    <row r="24" s="49" customFormat="1" ht="16.5" customHeight="1" spans="1:3">
      <c r="A24" s="56" t="s">
        <v>538</v>
      </c>
      <c r="B24" s="55">
        <f>B25+B26</f>
        <v>37867</v>
      </c>
      <c r="C24" s="55"/>
    </row>
    <row r="25" s="49" customFormat="1" ht="16.5" customHeight="1" spans="1:3">
      <c r="A25" s="91" t="s">
        <v>539</v>
      </c>
      <c r="B25" s="92">
        <v>36195</v>
      </c>
      <c r="C25" s="92"/>
    </row>
    <row r="26" s="49" customFormat="1" ht="16.5" customHeight="1" spans="1:3">
      <c r="A26" s="91" t="s">
        <v>540</v>
      </c>
      <c r="B26" s="92">
        <v>1672</v>
      </c>
      <c r="C26" s="92"/>
    </row>
    <row r="27" s="49" customFormat="1" ht="16.5" customHeight="1" spans="1:3">
      <c r="A27" s="56" t="s">
        <v>541</v>
      </c>
      <c r="B27" s="55">
        <v>109</v>
      </c>
      <c r="C27" s="55"/>
    </row>
    <row r="28" s="49" customFormat="1" ht="16.5" customHeight="1" spans="1:3">
      <c r="A28" s="91" t="s">
        <v>542</v>
      </c>
      <c r="B28" s="92">
        <v>109</v>
      </c>
      <c r="C28" s="92"/>
    </row>
    <row r="29" s="49" customFormat="1" ht="16.5" customHeight="1" spans="1:3">
      <c r="A29" s="56" t="s">
        <v>543</v>
      </c>
      <c r="B29" s="55">
        <f>B30+B31</f>
        <v>1633</v>
      </c>
      <c r="C29" s="55"/>
    </row>
    <row r="30" s="49" customFormat="1" ht="16.5" customHeight="1" spans="1:3">
      <c r="A30" s="91" t="s">
        <v>544</v>
      </c>
      <c r="B30" s="92">
        <v>13</v>
      </c>
      <c r="C30" s="92"/>
    </row>
    <row r="31" s="49" customFormat="1" ht="16.5" customHeight="1" spans="1:3">
      <c r="A31" s="91" t="s">
        <v>545</v>
      </c>
      <c r="B31" s="92">
        <v>1620</v>
      </c>
      <c r="C31" s="92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目录</vt:lpstr>
      <vt:lpstr>表一之一、吉县2023年一般公共预算收入总表</vt:lpstr>
      <vt:lpstr>表一之二、一般公共预算税收返还和转移支付表</vt:lpstr>
      <vt:lpstr>表二、吉县2023年一般公共预算收入</vt:lpstr>
      <vt:lpstr>表三、吉县2023年一般公共预算支出总表</vt:lpstr>
      <vt:lpstr>表四、吉县2023年一般公共预算支出</vt:lpstr>
      <vt:lpstr>表五、吉县2023年一般公共预算支出明细表</vt:lpstr>
      <vt:lpstr>表六、吉县2023年一般公共预算支出分经济科目表</vt:lpstr>
      <vt:lpstr>表七、吉县2023年一般公共预算基本支出分经济科目</vt:lpstr>
      <vt:lpstr>表八、吉县2023年一般公共预算专项转移支付分项目表</vt:lpstr>
      <vt:lpstr>表九、吉县2023年政府性基金预算收入</vt:lpstr>
      <vt:lpstr>表十、吉县2023年政府性基金预算支出</vt:lpstr>
      <vt:lpstr>表十一、吉县2023年政府性基金预算支出明细表</vt:lpstr>
      <vt:lpstr>表十二、吉县2023年政府性基金预算支出分经济科目表</vt:lpstr>
      <vt:lpstr>表十三、吉县2023年政府性基金专项转移支付分项目表</vt:lpstr>
      <vt:lpstr>表十四、吉县2023年国有资本经营预算收入</vt:lpstr>
      <vt:lpstr>表十五、吉县2023年国有资本经营预算支出</vt:lpstr>
      <vt:lpstr>表十六、吉县2023年国有资本经营预算支出分经济科目表</vt:lpstr>
      <vt:lpstr>表十七、吉县2023年国有资本经营预算专项转移支付分项目表</vt:lpstr>
      <vt:lpstr>表十八、吉县2023年社会保险基金预算收入</vt:lpstr>
      <vt:lpstr>表十九、吉县2023年社会保险基金预算支出</vt:lpstr>
      <vt:lpstr>表二十、吉县2022年政府债务执行情况表</vt:lpstr>
      <vt:lpstr>表二十一、吉县2022年政府专项债务执行情况表</vt:lpstr>
      <vt:lpstr>表二十二、吉县2022年新增地方政府专项债券重大项目明细表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2023-03-23T07:45:00Z</dcterms:created>
  <dcterms:modified xsi:type="dcterms:W3CDTF">2024-06-18T09:23:39Z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B990099EBB3746B9ACA41D2422CE8334</vt:lpwstr>
  </property>
</Properties>
</file>